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table+xml" PartName="/xl/tables/table5.xml"/>
  <Override ContentType="application/vnd.openxmlformats-officedocument.spreadsheetml.table+xml" PartName="/xl/tables/table4.xml"/>
  <Override ContentType="application/vnd.openxmlformats-officedocument.spreadsheetml.table+xml" PartName="/xl/tables/table3.xml"/>
  <Override ContentType="application/vnd.openxmlformats-officedocument.spreadsheetml.table+xml" PartName="/xl/tables/table1.xml"/>
  <Override ContentType="application/vnd.openxmlformats-officedocument.spreadsheetml.table+xml" PartName="/xl/tables/table2.xml"/>
  <Override ContentType="application/vnd.openxmlformats-officedocument.spreadsheetml.table+xml" PartName="/xl/tables/table7.xml"/>
  <Override ContentType="application/vnd.openxmlformats-officedocument.spreadsheetml.table+xml" PartName="/xl/tables/table6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ax Calculator" sheetId="1" r:id="rId4"/>
    <sheet state="hidden" name="Rates &amp; Notes" sheetId="2" r:id="rId5"/>
  </sheets>
  <definedNames>
    <definedName name="TaxpayerTypeList">'Rates &amp; Notes'!$N$2:$N$3</definedName>
    <definedName name="RentEntityList">'Rates &amp; Notes'!$O$2:$O$3</definedName>
    <definedName name="PhoneCategoryList">'Rates &amp; Notes'!$T$2:$T$3</definedName>
    <definedName name="ElectricityTypeList">'Rates &amp; Notes'!$S$2:$S$8</definedName>
    <definedName name="CGPropertyList">'Rates &amp; Notes'!$Q$2:$Q$4</definedName>
    <definedName name="CompanyTypeList">'Rates &amp; Notes'!$K$2:$K$11</definedName>
    <definedName name="WHTCategoryList">'Rates &amp; Notes'!$J$2:$J$91</definedName>
    <definedName name="VehicleActivityList">'Rates &amp; Notes'!$P$2:$P$5</definedName>
    <definedName name="CGHoldingList">'Rates &amp; Notes'!$R$2:$R$8</definedName>
    <definedName name="FilerList">'Rates &amp; Notes'!$L$2:$L$3</definedName>
    <definedName name="YesNoList">'Rates &amp; Notes'!$M$2:$M$3</definedName>
    <definedName hidden="1" name="Google_Sheet_Link_110239294">ElectricityTypeList</definedName>
    <definedName hidden="1" name="Google_Sheet_Link_1275328835">WHTCategoryList</definedName>
    <definedName hidden="1" name="Google_Sheet_Link_1492626536">YesNoList</definedName>
    <definedName hidden="1" name="Google_Sheet_Link_1682418447">RentEntityList</definedName>
    <definedName hidden="1" name="Google_Sheet_Link_1728526370">CompanyTypeList</definedName>
    <definedName hidden="1" name="Google_Sheet_Link_284516650">FilerList</definedName>
    <definedName hidden="1" name="Google_Sheet_Link_324445210">CGHoldingList</definedName>
    <definedName hidden="1" name="Google_Sheet_Link_632807530">VehicleActivityList</definedName>
    <definedName hidden="1" name="Google_Sheet_Link_718541590">PhoneCategoryList</definedName>
    <definedName hidden="1" name="Google_Sheet_Link_78588241">TaxpayerTypeList</definedName>
    <definedName hidden="1" name="Google_Sheet_Link_801965533">CGPropertyList</definedName>
  </definedNames>
  <calcPr/>
  <extLst>
    <ext uri="GoogleSheetsCustomDataVersion2">
      <go:sheetsCustomData xmlns:go="http://customooxmlschemas.google.com/" r:id="rId6" roundtripDataChecksum="SCBcV8JG6j3EdDz0juswOxKEznZy1E5jhhvUewJRyFM="/>
    </ext>
  </extLst>
</workbook>
</file>

<file path=xl/sharedStrings.xml><?xml version="1.0" encoding="utf-8"?>
<sst xmlns="http://schemas.openxmlformats.org/spreadsheetml/2006/main" count="707" uniqueCount="291">
  <si>
    <t>ALL PURPOSES -TAX CALCULATORS</t>
  </si>
  <si>
    <t>ABDUS SLAM &amp; CO</t>
  </si>
  <si>
    <t>Chartered Accountants</t>
  </si>
  <si>
    <t>Faisalabad Office: Sufi Tower, 17-Z, Commercial Area, Opposite Mujahid Hospital, Madina Town, Faisalabad, Pakistan</t>
  </si>
  <si>
    <t>0345-7765288| +92418401228| abdusslamco@gmail.com | website: www.abdusslamco.com</t>
  </si>
  <si>
    <t>Tax Year 2027 Interactive Tax Calculator | July 01, 2026 - June 30, 2027</t>
  </si>
  <si>
    <t>1) Quick Section-wise WHT / Transaction Calculator</t>
  </si>
  <si>
    <t>2) Salary Individual - Sec 149</t>
  </si>
  <si>
    <t>Tax Year 2027 Rate Engine</t>
  </si>
  <si>
    <t>Category</t>
  </si>
  <si>
    <t>Telephone - Internet/mobile/prepaid</t>
  </si>
  <si>
    <t>Annual Taxable Salary (Rs.)</t>
  </si>
  <si>
    <t>Amount / Tax Base (Rs.)</t>
  </si>
  <si>
    <t>Annual Tax (Rs.)</t>
  </si>
  <si>
    <t>Goods - Rice, cotton seed, edible oil</t>
  </si>
  <si>
    <t>Small Company</t>
  </si>
  <si>
    <t>Filer</t>
  </si>
  <si>
    <t>Yes</t>
  </si>
  <si>
    <t>Regular Individual/AOP</t>
  </si>
  <si>
    <t>Individual/AOP</t>
  </si>
  <si>
    <t>Registration</t>
  </si>
  <si>
    <t>Plot</t>
  </si>
  <si>
    <t>&lt;= 1 year</t>
  </si>
  <si>
    <t>Commercial/Industrial &lt;=500</t>
  </si>
  <si>
    <t>Telephone - Landline above Rs. 1,000</t>
  </si>
  <si>
    <t>Section</t>
  </si>
  <si>
    <t>Calc Type</t>
  </si>
  <si>
    <t>Non-Filer</t>
  </si>
  <si>
    <t>Tax Type</t>
  </si>
  <si>
    <t>Threshold</t>
  </si>
  <si>
    <t>Notes</t>
  </si>
  <si>
    <t>Goods - Pharma distributors</t>
  </si>
  <si>
    <t>Banking Company</t>
  </si>
  <si>
    <t>No</t>
  </si>
  <si>
    <t>Professional Firm</t>
  </si>
  <si>
    <t>Company</t>
  </si>
  <si>
    <t>Transfer</t>
  </si>
  <si>
    <t>Building</t>
  </si>
  <si>
    <t>1-2 years</t>
  </si>
  <si>
    <t>Commercial/Industrial 500-20000</t>
  </si>
  <si>
    <t>153(1)(a)</t>
  </si>
  <si>
    <t>Rate</t>
  </si>
  <si>
    <t>Advance / Minimum</t>
  </si>
  <si>
    <t>Below taxable limit threshold is annual aggregate.</t>
  </si>
  <si>
    <t>Goods - FMCG, fertilizer, electronics, sugar, cement</t>
  </si>
  <si>
    <t>Any Other Public / Private Limited Company</t>
  </si>
  <si>
    <t>Subsequent Sale</t>
  </si>
  <si>
    <t>Flat</t>
  </si>
  <si>
    <t>2-3 years</t>
  </si>
  <si>
    <t>Commercial &gt;20000</t>
  </si>
  <si>
    <t>Goods - Textiles, leather, surgical, sports</t>
  </si>
  <si>
    <t>SME Cat-1 Normal Tax</t>
  </si>
  <si>
    <t>Annual Private</t>
  </si>
  <si>
    <t>3-4 years</t>
  </si>
  <si>
    <t>Industrial &gt;20000</t>
  </si>
  <si>
    <t>Goods - Gold, silver and articles</t>
  </si>
  <si>
    <t>SME Cat-1 Final Tax on Turnover</t>
  </si>
  <si>
    <t>4-5 years</t>
  </si>
  <si>
    <t>Domestic &lt;25000</t>
  </si>
  <si>
    <t>Goods - General supplies to companies</t>
  </si>
  <si>
    <t>SME Cat-2 Normal Tax</t>
  </si>
  <si>
    <t>ATL Status</t>
  </si>
  <si>
    <t>5-6 years</t>
  </si>
  <si>
    <t>Domestic Filer &gt;=25000</t>
  </si>
  <si>
    <t>Monthly Tax (Rs.)</t>
  </si>
  <si>
    <t>Advance Tax</t>
  </si>
  <si>
    <t>Goods - General supplies to others</t>
  </si>
  <si>
    <t>SME Cat-2 Final Tax on Turnover</t>
  </si>
  <si>
    <t>&gt; 6 years</t>
  </si>
  <si>
    <t>Domestic Non-Filer &gt;=25000</t>
  </si>
  <si>
    <t>Goods - Toll manufacturing companies</t>
  </si>
  <si>
    <t>Super Tax - Banking / E&amp;P / Fertilizer &gt; Rs. 150M</t>
  </si>
  <si>
    <t>Effective Rate</t>
  </si>
  <si>
    <t>Goods - Toll manufacturing others</t>
  </si>
  <si>
    <t>Super Tax - Other persons &gt; Rs. 500M</t>
  </si>
  <si>
    <t>Rate Applied</t>
  </si>
  <si>
    <t>Sales to distributors - Fertilizer</t>
  </si>
  <si>
    <t>Alternate Corporate Tax</t>
  </si>
  <si>
    <t>Sales to distributors - Other</t>
  </si>
  <si>
    <t>236G</t>
  </si>
  <si>
    <t>Tax Payable (Rs.)</t>
  </si>
  <si>
    <t>Sales to retailers</t>
  </si>
  <si>
    <t>Services - Companies (general)</t>
  </si>
  <si>
    <t>3) Individual / AOP Other Than Salary</t>
  </si>
  <si>
    <t>236H</t>
  </si>
  <si>
    <t>Services - IT services only</t>
  </si>
  <si>
    <t>Taxable Income (Rs.)</t>
  </si>
  <si>
    <t>153(1)(b)</t>
  </si>
  <si>
    <t>Minimum Tax</t>
  </si>
  <si>
    <t>general company services rate 9%; non-ATL generally doubled.</t>
  </si>
  <si>
    <t>Services - Independent professional services</t>
  </si>
  <si>
    <t>Taxpayer Type</t>
  </si>
  <si>
    <t>Services - Advertising electronic/print</t>
  </si>
  <si>
    <t>4) Companies / SME / Super Tax</t>
  </si>
  <si>
    <t>Income Tax (Rs.)</t>
  </si>
  <si>
    <t>Doctors, lawyers, architects, accountants, software engineers.</t>
  </si>
  <si>
    <t>Services - Terminal/port services companies</t>
  </si>
  <si>
    <t>Services - Other services</t>
  </si>
  <si>
    <t>Contract - Listed companies</t>
  </si>
  <si>
    <t>Contract - Other companies</t>
  </si>
  <si>
    <t>153(1)(c)</t>
  </si>
  <si>
    <t>Contract - Others</t>
  </si>
  <si>
    <t>Company / Tax Regime</t>
  </si>
  <si>
    <t>Contract - Sportspersons</t>
  </si>
  <si>
    <t>Taxable Income / Turnover (Rs.)</t>
  </si>
  <si>
    <t>E-commerce - Digital/banking channel &lt;= Rs. 10,000</t>
  </si>
  <si>
    <t>E-commerce COD - Clothing/apparel/garments</t>
  </si>
  <si>
    <t>153 / 235J</t>
  </si>
  <si>
    <t>Adjustable / Final per turnover</t>
  </si>
  <si>
    <t>Rate / Notes</t>
  </si>
  <si>
    <t>Digital/banking-channel slab .</t>
  </si>
  <si>
    <t>Import - Part I, 12th Schedule goods</t>
  </si>
  <si>
    <t>Final / Adjustable per turnover</t>
  </si>
  <si>
    <t>COD slab .</t>
  </si>
  <si>
    <t>6) Motor Vehicle - Sec 231B / 234</t>
  </si>
  <si>
    <t>Import - Part II goods - Commercial importer</t>
  </si>
  <si>
    <t>Activity</t>
  </si>
  <si>
    <t>Import - Part II goods - Other than commercial importer</t>
  </si>
  <si>
    <t>Engine CC</t>
  </si>
  <si>
    <t>Part II commercial importer 3.5%.</t>
  </si>
  <si>
    <t>Import - Part III commercial importer</t>
  </si>
  <si>
    <t>5) Rent - Sec 155</t>
  </si>
  <si>
    <t>Vehicle Value / Invoice (Rs.)</t>
  </si>
  <si>
    <t>Part II other than commercial importer 2%.</t>
  </si>
  <si>
    <t>Annual Rent (Rs.)</t>
  </si>
  <si>
    <t>Import - Part III others non-commercial</t>
  </si>
  <si>
    <t>Recipient Entity</t>
  </si>
  <si>
    <t>Import - SRO 1125 manufacturers</t>
  </si>
  <si>
    <t>Leased to Non-Filer?</t>
  </si>
  <si>
    <t>Import - Medicines non-local DRAP certified</t>
  </si>
  <si>
    <t>Import - CKD kits for EVs</t>
  </si>
  <si>
    <t>Profit on debt - Bank/Govt paid to companies</t>
  </si>
  <si>
    <t>Profit on debt - Bank/Govt paid to Ind/AOP &lt;= Rs. 5M</t>
  </si>
  <si>
    <t>Profit on debt - Bank/Govt paid to Ind/AOP &gt; Rs. 5M</t>
  </si>
  <si>
    <t>7B/151</t>
  </si>
  <si>
    <t>Final Tax</t>
  </si>
  <si>
    <t>Profit on debt - Other payer to companies</t>
  </si>
  <si>
    <t>Profit on debt - Other payer to Ind/AOP &lt;= Rs. 5M</t>
  </si>
  <si>
    <t>Profit on debt - Other payer to Ind/AOP &gt; Rs. 5M</t>
  </si>
  <si>
    <t>Profit on Sukuk - Companies</t>
  </si>
  <si>
    <t>Profit on Sukuk - Ind/AOP ROI up to Rs. 1M</t>
  </si>
  <si>
    <t>151(1A)</t>
  </si>
  <si>
    <t>Profit on Sukuk - Ind/AOP ROI over Rs. 1M</t>
  </si>
  <si>
    <t>Premature disposal - Debt securities gain</t>
  </si>
  <si>
    <t>Dividend - IPPs pass-through to CPPAG</t>
  </si>
  <si>
    <t>151A</t>
  </si>
  <si>
    <t>Dividend - Mutual funds, REITs, others</t>
  </si>
  <si>
    <t>Tax</t>
  </si>
  <si>
    <t>Dividend - No tax payable due to losses/credits</t>
  </si>
  <si>
    <t>Dividend - MF debt funds Individual/AOP</t>
  </si>
  <si>
    <t>Special Rule Note</t>
  </si>
  <si>
    <t>If vehicle value is Rs. 5M or above, the calculator applies the value-based registration rule.</t>
  </si>
  <si>
    <t>Dividend - MF debt funds corporate</t>
  </si>
  <si>
    <t>Dividend - MF equity funds</t>
  </si>
  <si>
    <t>7) Capital Gains on Immovable Property - Sec 37(1A)</t>
  </si>
  <si>
    <t>8) Utilities - Electricity / Telephone</t>
  </si>
  <si>
    <t>Property Type</t>
  </si>
  <si>
    <t>Dividend - Dividend in specie</t>
  </si>
  <si>
    <t>Electricity Consumer/Bill Type</t>
  </si>
  <si>
    <t>Capital Gain (Rs.)</t>
  </si>
  <si>
    <t>Electricity Bill Amount (Rs.)</t>
  </si>
  <si>
    <t>Dividend - SPV REIT scheme</t>
  </si>
  <si>
    <t>Holding Period</t>
  </si>
  <si>
    <t>Dividend - SPV others</t>
  </si>
  <si>
    <t>Acquired on/after 01-Jul-2024?</t>
  </si>
  <si>
    <t>Export of goods</t>
  </si>
  <si>
    <t>Electricity Tax (Rs.)</t>
  </si>
  <si>
    <t>Export - Inland back-to-back LC</t>
  </si>
  <si>
    <t>Export - EPZ</t>
  </si>
  <si>
    <t>Export - Indirect exporters</t>
  </si>
  <si>
    <t>Export - Clearance of goods exported</t>
  </si>
  <si>
    <t>Export of services - PSEB registered software/IT/ITeS</t>
  </si>
  <si>
    <t>New acquisition auto rate</t>
  </si>
  <si>
    <t>Export of services - Other export services / foreign contracts</t>
  </si>
  <si>
    <t>154A</t>
  </si>
  <si>
    <t>Telephone Category</t>
  </si>
  <si>
    <t>Social media content monetization</t>
  </si>
  <si>
    <t>other export services 1.25%; IT/ITeS PSEB remains 0.25%.</t>
  </si>
  <si>
    <t>Real estate sale/transfer - Gross consideration</t>
  </si>
  <si>
    <t>Telephone / Internet Bill (Rs.)</t>
  </si>
  <si>
    <t>154B</t>
  </si>
  <si>
    <t>Resident minimum / Non-resident final</t>
  </si>
  <si>
    <t>YouTube, Facebook, Instagram, TikTok etc.</t>
  </si>
  <si>
    <t>Real estate purchase - Filer any FMV</t>
  </si>
  <si>
    <t>236C</t>
  </si>
  <si>
    <t>Telephone Tax (Rs.)</t>
  </si>
  <si>
    <t>Non-filer rates increased by 100%.</t>
  </si>
  <si>
    <t>Real estate purchase - Non-filer FMV &lt;= Rs. 50M</t>
  </si>
  <si>
    <t>236K</t>
  </si>
  <si>
    <t>For filer only.</t>
  </si>
  <si>
    <t>Real estate purchase - Non-filer FMV Rs. 50M-100M</t>
  </si>
  <si>
    <t>Real estate purchase - Non-filer FMV &gt; Rs. 100M</t>
  </si>
  <si>
    <t>9) Risk Mitigation Checklist</t>
  </si>
  <si>
    <t>Prize bond/crossword</t>
  </si>
  <si>
    <t>☐ Verify ATL status on the exact payment execution date.</t>
  </si>
  <si>
    <t>Raffle/lottery</t>
  </si>
  <si>
    <t>☐ Keep exemption / reduced-rate certificates from IRIS before applying exemptions.</t>
  </si>
  <si>
    <t>☐ Classify every deduction as Final, Minimum, Adjustable, or Advance tax.</t>
  </si>
  <si>
    <t>.</t>
  </si>
  <si>
    <t>Petroleum products commission</t>
  </si>
  <si>
    <t>☐ Check BTL thresholds: Goods Rs. 75,000/year; Services Rs. 30,000/year; Electricity Rs. 500/month.</t>
  </si>
  <si>
    <t>☐ Confirm section reference and any applicable SRO / notification before filing/payment.</t>
  </si>
  <si>
    <t>Cash withdrawal</t>
  </si>
  <si>
    <t>156A</t>
  </si>
  <si>
    <t>Advertising agents</t>
  </si>
  <si>
    <t>231AB</t>
  </si>
  <si>
    <t>Disclaimer</t>
  </si>
  <si>
    <t>Life insurance commission &lt; Rs. 0.5M</t>
  </si>
  <si>
    <t>Published by ABDUS SLAM &amp; CO, Chartered Accountants. This calculator is for general guidance and professional use; users should verify ATL status, exemptions, notifications, and applicable law before acting.</t>
  </si>
  <si>
    <t>Others commission/brokerage</t>
  </si>
  <si>
    <t>Auction - Property/goods</t>
  </si>
  <si>
    <t>Auction - Immovable/Railways</t>
  </si>
  <si>
    <t>236A</t>
  </si>
  <si>
    <t>Adjustable Tax</t>
  </si>
  <si>
    <t>Functions/gatherings</t>
  </si>
  <si>
    <t>Remittance abroad</t>
  </si>
  <si>
    <t>236CB</t>
  </si>
  <si>
    <t>Bonus shares</t>
  </si>
  <si>
    <t>236Y</t>
  </si>
  <si>
    <t>236Z</t>
  </si>
  <si>
    <t>235/236</t>
  </si>
  <si>
    <t>Landline up to Rs. 1,000 is nil.</t>
  </si>
  <si>
    <t>Foreign domestic worker visa issuance/renewal</t>
  </si>
  <si>
    <t>SCRA - Capital gain on disposal</t>
  </si>
  <si>
    <t>231C</t>
  </si>
  <si>
    <t>Fixed</t>
  </si>
  <si>
    <t>Fixed tax amount.</t>
  </si>
  <si>
    <t>FCVA/NRVA - Capital gain</t>
  </si>
  <si>
    <t>Services - AOP &amp; Individual (general)</t>
  </si>
  <si>
    <t>Services - NBFC services</t>
  </si>
  <si>
    <t>general AOP/Individual services rate 11%.</t>
  </si>
  <si>
    <t>E-commerce - Digital/banking channel Rs. 10,001-20,000</t>
  </si>
  <si>
    <t>NBFC services rate 7%.</t>
  </si>
  <si>
    <t>E-commerce - Digital/banking channel &gt; Rs. 20,000</t>
  </si>
  <si>
    <t>E-commerce COD - Electronic &amp; electrical goods</t>
  </si>
  <si>
    <t>E-commerce COD - Other goods</t>
  </si>
  <si>
    <t>Exporter local services - stitching/dyeing/printing etc.</t>
  </si>
  <si>
    <t>153(2)</t>
  </si>
  <si>
    <t>Stitching, dyeing, printing, embroidery, washing, sizing &amp; weaving for exporters/export houses.</t>
  </si>
  <si>
    <t>Company Type</t>
  </si>
  <si>
    <t>Corporate tax rates unchanged under Finance Act 2026.</t>
  </si>
  <si>
    <t>Taxable income; turnover &lt;= Rs. 100M.</t>
  </si>
  <si>
    <t>Gross turnover; turnover &lt;= Rs. 100M.</t>
  </si>
  <si>
    <t>Taxable income; turnover Rs. 100M-250M.</t>
  </si>
  <si>
    <t>Gross turnover; turnover Rs. 100M-250M.</t>
  </si>
  <si>
    <t>Auto applies only when income exceeds Rs. 150M.</t>
  </si>
  <si>
    <t>Auto applies only when income exceeds Rs. 500M; general persons up to Rs. 500M are 0%.</t>
  </si>
  <si>
    <t>Sec 113C.</t>
  </si>
  <si>
    <t>Max CC</t>
  </si>
  <si>
    <t>Filer Rate</t>
  </si>
  <si>
    <t>Non-Filer Rate</t>
  </si>
  <si>
    <t>Up to 850cc</t>
  </si>
  <si>
    <t>851-1000cc</t>
  </si>
  <si>
    <t>1001-1300cc</t>
  </si>
  <si>
    <t>1301-1600cc</t>
  </si>
  <si>
    <t>1601-1800cc</t>
  </si>
  <si>
    <t>1801-2000cc</t>
  </si>
  <si>
    <t>2001-2500cc</t>
  </si>
  <si>
    <t>2501-3000cc</t>
  </si>
  <si>
    <t>Above 3000cc</t>
  </si>
  <si>
    <t>Up to 1000cc</t>
  </si>
  <si>
    <t>1001-2000cc</t>
  </si>
  <si>
    <t>Above 2000cc</t>
  </si>
  <si>
    <t>1001-1199cc</t>
  </si>
  <si>
    <t>1200-1299cc</t>
  </si>
  <si>
    <t>1300-1499cc</t>
  </si>
  <si>
    <t>1500-1599cc</t>
  </si>
  <si>
    <t>1600-1999cc</t>
  </si>
  <si>
    <t>2000cc &amp; above</t>
  </si>
  <si>
    <t>Key</t>
  </si>
  <si>
    <t>Plot|&lt;= 1 year</t>
  </si>
  <si>
    <t>Building|&lt;= 1 year</t>
  </si>
  <si>
    <t>Flat|&lt;= 1 year</t>
  </si>
  <si>
    <t>Plot|1-2 years</t>
  </si>
  <si>
    <t>Building|1-2 years</t>
  </si>
  <si>
    <t>Flat|1-2 years</t>
  </si>
  <si>
    <t>Plot|2-3 years</t>
  </si>
  <si>
    <t>Building|2-3 years</t>
  </si>
  <si>
    <t>Flat|2-3 years</t>
  </si>
  <si>
    <t>Plot|3-4 years</t>
  </si>
  <si>
    <t>Building|3-4 years</t>
  </si>
  <si>
    <t>Flat|3-4 years</t>
  </si>
  <si>
    <t>Plot|4-5 years</t>
  </si>
  <si>
    <t>Building|4-5 years</t>
  </si>
  <si>
    <t>Flat|4-5 years</t>
  </si>
  <si>
    <t>Plot|5-6 years</t>
  </si>
  <si>
    <t>Building|5-6 years</t>
  </si>
  <si>
    <t>Flat|5-6 years</t>
  </si>
  <si>
    <t>Plot|&gt; 6 years</t>
  </si>
  <si>
    <t>Building|&gt; 6 years</t>
  </si>
  <si>
    <t>Flat|&gt; 6 years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</si>
</sst>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3">
    <font>
      <sz val="11.0"/>
      <color theme="1"/>
      <name val="Aptos Narrow"/>
      <scheme val="minor"/>
    </font>
    <font>
      <b/>
      <sz val="14.0"/>
      <color rgb="FFFF0000"/>
      <name val="Times New Roman"/>
    </font>
    <font>
      <b/>
      <sz val="14.0"/>
      <color rgb="FF0F4C81"/>
      <name val="Times New Roman"/>
    </font>
    <font>
      <sz val="11.0"/>
      <color theme="1"/>
      <name val="Times New Roman"/>
    </font>
    <font/>
    <font>
      <b/>
      <sz val="10.0"/>
      <color theme="1"/>
      <name val="Times New Roman"/>
    </font>
    <font>
      <sz val="10.0"/>
      <color theme="1"/>
      <name val="Times New Roman"/>
    </font>
    <font>
      <b/>
      <sz val="13.0"/>
      <color rgb="FFFFFFFF"/>
      <name val="Times New Roman"/>
    </font>
    <font>
      <b/>
      <sz val="10.0"/>
      <color rgb="FFFFFFFF"/>
      <name val="Times New Roman"/>
    </font>
    <font>
      <b/>
      <sz val="10.0"/>
      <color rgb="FF000000"/>
      <name val="Times New Roman"/>
    </font>
    <font>
      <sz val="10.0"/>
      <color rgb="FF000000"/>
      <name val="Times New Roman"/>
    </font>
    <font>
      <b/>
      <sz val="10.0"/>
      <color rgb="FF1F4E1F"/>
      <name val="Times New Roman"/>
    </font>
    <font>
      <sz val="11.0"/>
      <color theme="1"/>
      <name val="Aptos Narrow"/>
    </font>
  </fonts>
  <fills count="8">
    <fill>
      <patternFill patternType="none"/>
    </fill>
    <fill>
      <patternFill patternType="lightGray"/>
    </fill>
    <fill>
      <patternFill patternType="solid">
        <fgColor rgb="FFF3F7FB"/>
        <bgColor rgb="FFF3F7FB"/>
      </patternFill>
    </fill>
    <fill>
      <patternFill patternType="solid">
        <fgColor rgb="FF0F4C81"/>
        <bgColor rgb="FF0F4C81"/>
      </patternFill>
    </fill>
    <fill>
      <patternFill patternType="solid">
        <fgColor rgb="FF1F4E78"/>
        <bgColor rgb="FF1F4E78"/>
      </patternFill>
    </fill>
    <fill>
      <patternFill patternType="solid">
        <fgColor rgb="FFD9EAF7"/>
        <bgColor rgb="FFD9EAF7"/>
      </patternFill>
    </fill>
    <fill>
      <patternFill patternType="solid">
        <fgColor rgb="FFFFF2CC"/>
        <bgColor rgb="FFFFF2CC"/>
      </patternFill>
    </fill>
    <fill>
      <patternFill patternType="solid">
        <fgColor rgb="FFE2F0D9"/>
        <bgColor rgb="FFE2F0D9"/>
      </patternFill>
    </fill>
  </fills>
  <borders count="21">
    <border/>
    <border>
      <left/>
      <right/>
      <top/>
    </border>
    <border>
      <left/>
      <right/>
    </border>
    <border>
      <left/>
      <right/>
      <bottom/>
    </border>
    <border>
      <left/>
      <top/>
      <bottom/>
    </border>
    <border>
      <top/>
      <bottom/>
    </border>
    <border>
      <right/>
      <top/>
      <bottom/>
    </border>
    <border>
      <left style="thin">
        <color rgb="FFB7B7B7"/>
      </left>
      <right style="thin">
        <color rgb="FFB7B7B7"/>
      </right>
      <top style="thin">
        <color rgb="FFB7B7B7"/>
      </top>
      <bottom style="thin">
        <color rgb="FFB7B7B7"/>
      </bottom>
    </border>
    <border>
      <left/>
      <right/>
      <top/>
      <bottom/>
    </border>
    <border>
      <left style="thin">
        <color rgb="FFB7B7B7"/>
      </left>
      <right style="thin">
        <color rgb="FFB7B7B7"/>
      </right>
      <top style="thin">
        <color rgb="FFB7B7B7"/>
      </top>
      <bottom/>
    </border>
    <border>
      <left style="thin">
        <color rgb="FFB7B7B7"/>
      </left>
      <top style="thin">
        <color rgb="FFB7B7B7"/>
      </top>
      <bottom style="thin">
        <color rgb="FFB7B7B7"/>
      </bottom>
    </border>
    <border>
      <top style="thin">
        <color rgb="FFB7B7B7"/>
      </top>
      <bottom style="thin">
        <color rgb="FFB7B7B7"/>
      </bottom>
    </border>
    <border>
      <right style="thin">
        <color rgb="FFB7B7B7"/>
      </right>
      <top style="thin">
        <color rgb="FFB7B7B7"/>
      </top>
      <bottom style="thin">
        <color rgb="FFB7B7B7"/>
      </bottom>
    </border>
    <border>
      <left style="thin">
        <color rgb="FFB7B7B7"/>
      </left>
      <top style="thin">
        <color rgb="FFB7B7B7"/>
      </top>
    </border>
    <border>
      <top style="thin">
        <color rgb="FFB7B7B7"/>
      </top>
    </border>
    <border>
      <right style="thin">
        <color rgb="FFB7B7B7"/>
      </right>
      <top style="thin">
        <color rgb="FFB7B7B7"/>
      </top>
    </border>
    <border>
      <left style="thin">
        <color rgb="FFB7B7B7"/>
      </left>
    </border>
    <border>
      <right style="thin">
        <color rgb="FFB7B7B7"/>
      </right>
    </border>
    <border>
      <left style="thin">
        <color rgb="FFB7B7B7"/>
      </left>
      <bottom style="thin">
        <color rgb="FFB7B7B7"/>
      </bottom>
    </border>
    <border>
      <bottom style="thin">
        <color rgb="FFB7B7B7"/>
      </bottom>
    </border>
    <border>
      <right style="thin">
        <color rgb="FFB7B7B7"/>
      </right>
      <bottom style="thin">
        <color rgb="FFB7B7B7"/>
      </bottom>
    </border>
  </borders>
  <cellStyleXfs count="1">
    <xf borderId="0" fillId="0" fontId="0" numFmtId="0" applyAlignment="1" applyFont="1"/>
  </cellStyleXfs>
  <cellXfs count="56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vertical="center"/>
    </xf>
    <xf borderId="0" fillId="0" fontId="2" numFmtId="0" xfId="0" applyFont="1"/>
    <xf borderId="0" fillId="0" fontId="3" numFmtId="0" xfId="0" applyFont="1"/>
    <xf borderId="2" fillId="0" fontId="4" numFmtId="0" xfId="0" applyBorder="1" applyFont="1"/>
    <xf borderId="0" fillId="0" fontId="5" numFmtId="0" xfId="0" applyFont="1"/>
    <xf borderId="0" fillId="0" fontId="6" numFmtId="0" xfId="0" applyFont="1"/>
    <xf borderId="3" fillId="0" fontId="4" numFmtId="0" xfId="0" applyBorder="1" applyFont="1"/>
    <xf borderId="4" fillId="3" fontId="7" numFmtId="0" xfId="0" applyBorder="1" applyFill="1" applyFont="1"/>
    <xf borderId="5" fillId="0" fontId="4" numFmtId="0" xfId="0" applyBorder="1" applyFont="1"/>
    <xf borderId="6" fillId="0" fontId="4" numFmtId="0" xfId="0" applyBorder="1" applyFont="1"/>
    <xf borderId="7" fillId="4" fontId="8" numFmtId="0" xfId="0" applyAlignment="1" applyBorder="1" applyFill="1" applyFont="1">
      <alignment horizontal="center"/>
    </xf>
    <xf borderId="7" fillId="5" fontId="9" numFmtId="0" xfId="0" applyBorder="1" applyFill="1" applyFont="1"/>
    <xf borderId="4" fillId="3" fontId="8" numFmtId="0" xfId="0" applyBorder="1" applyFont="1"/>
    <xf borderId="7" fillId="6" fontId="10" numFmtId="0" xfId="0" applyBorder="1" applyFill="1" applyFont="1"/>
    <xf borderId="7" fillId="6" fontId="10" numFmtId="3" xfId="0" applyAlignment="1" applyBorder="1" applyFont="1" applyNumberFormat="1">
      <alignment readingOrder="0"/>
    </xf>
    <xf borderId="0" fillId="0" fontId="6" numFmtId="0" xfId="0" applyAlignment="1" applyFont="1">
      <alignment shrinkToFit="0" wrapText="1"/>
    </xf>
    <xf borderId="7" fillId="6" fontId="10" numFmtId="3" xfId="0" applyBorder="1" applyFont="1" applyNumberFormat="1"/>
    <xf borderId="8" fillId="4" fontId="8" numFmtId="0" xfId="0" applyBorder="1" applyFont="1"/>
    <xf borderId="8" fillId="4" fontId="8" numFmtId="0" xfId="0" applyAlignment="1" applyBorder="1" applyFont="1">
      <alignment shrinkToFit="0" wrapText="1"/>
    </xf>
    <xf borderId="8" fillId="4" fontId="8" numFmtId="10" xfId="0" applyBorder="1" applyFont="1" applyNumberFormat="1"/>
    <xf borderId="8" fillId="4" fontId="8" numFmtId="3" xfId="0" applyBorder="1" applyFont="1" applyNumberFormat="1"/>
    <xf borderId="0" fillId="0" fontId="6" numFmtId="0" xfId="0" applyAlignment="1" applyFont="1">
      <alignment horizontal="left"/>
    </xf>
    <xf borderId="0" fillId="0" fontId="6" numFmtId="0" xfId="0" applyFont="1"/>
    <xf borderId="0" fillId="0" fontId="6" numFmtId="0" xfId="0" applyAlignment="1" applyFont="1">
      <alignment shrinkToFit="0" wrapText="1"/>
    </xf>
    <xf borderId="0" fillId="0" fontId="6" numFmtId="10" xfId="0" applyFont="1" applyNumberFormat="1"/>
    <xf borderId="0" fillId="0" fontId="6" numFmtId="3" xfId="0" applyFont="1" applyNumberFormat="1"/>
    <xf borderId="7" fillId="7" fontId="9" numFmtId="3" xfId="0" applyBorder="1" applyFill="1" applyFont="1" applyNumberFormat="1"/>
    <xf borderId="7" fillId="7" fontId="10" numFmtId="0" xfId="0" applyBorder="1" applyFont="1"/>
    <xf borderId="7" fillId="7" fontId="9" numFmtId="10" xfId="0" applyBorder="1" applyFont="1" applyNumberFormat="1"/>
    <xf borderId="7" fillId="7" fontId="10" numFmtId="10" xfId="0" applyBorder="1" applyFont="1" applyNumberFormat="1"/>
    <xf borderId="7" fillId="7" fontId="6" numFmtId="0" xfId="0" applyAlignment="1" applyBorder="1" applyFont="1">
      <alignment shrinkToFit="0" wrapText="1"/>
    </xf>
    <xf borderId="7" fillId="7" fontId="11" numFmtId="3" xfId="0" applyBorder="1" applyFont="1" applyNumberFormat="1"/>
    <xf borderId="7" fillId="7" fontId="9" numFmtId="49" xfId="0" applyAlignment="1" applyBorder="1" applyFont="1" applyNumberFormat="1">
      <alignment shrinkToFit="0" wrapText="1"/>
    </xf>
    <xf borderId="7" fillId="7" fontId="10" numFmtId="0" xfId="0" applyAlignment="1" applyBorder="1" applyFont="1">
      <alignment shrinkToFit="0" wrapText="1"/>
    </xf>
    <xf borderId="7" fillId="7" fontId="10" numFmtId="3" xfId="0" applyBorder="1" applyFont="1" applyNumberFormat="1"/>
    <xf borderId="9" fillId="5" fontId="9" numFmtId="0" xfId="0" applyBorder="1" applyFont="1"/>
    <xf borderId="9" fillId="7" fontId="9" numFmtId="3" xfId="0" applyBorder="1" applyFont="1" applyNumberFormat="1"/>
    <xf borderId="10" fillId="0" fontId="6" numFmtId="0" xfId="0" applyAlignment="1" applyBorder="1" applyFont="1">
      <alignment shrinkToFit="0" wrapText="1"/>
    </xf>
    <xf borderId="11" fillId="0" fontId="4" numFmtId="0" xfId="0" applyBorder="1" applyFont="1"/>
    <xf borderId="12" fillId="0" fontId="4" numFmtId="0" xfId="0" applyBorder="1" applyFont="1"/>
    <xf borderId="7" fillId="4" fontId="8" numFmtId="0" xfId="0" applyAlignment="1" applyBorder="1" applyFont="1">
      <alignment horizontal="center" shrinkToFit="0" wrapText="1"/>
    </xf>
    <xf borderId="13" fillId="0" fontId="6" numFmtId="0" xfId="0" applyAlignment="1" applyBorder="1" applyFont="1">
      <alignment shrinkToFit="0" wrapText="1"/>
    </xf>
    <xf borderId="14" fillId="0" fontId="4" numFmtId="0" xfId="0" applyBorder="1" applyFont="1"/>
    <xf borderId="15" fillId="0" fontId="4" numFmtId="0" xfId="0" applyBorder="1" applyFont="1"/>
    <xf borderId="16" fillId="0" fontId="4" numFmtId="0" xfId="0" applyBorder="1" applyFont="1"/>
    <xf borderId="17" fillId="0" fontId="4" numFmtId="0" xfId="0" applyBorder="1" applyFont="1"/>
    <xf borderId="18" fillId="0" fontId="4" numFmtId="0" xfId="0" applyBorder="1" applyFont="1"/>
    <xf borderId="19" fillId="0" fontId="4" numFmtId="0" xfId="0" applyBorder="1" applyFont="1"/>
    <xf borderId="20" fillId="0" fontId="4" numFmtId="0" xfId="0" applyBorder="1" applyFont="1"/>
    <xf borderId="0" fillId="0" fontId="6" numFmtId="0" xfId="0" applyAlignment="1" applyFont="1">
      <alignment horizontal="left"/>
    </xf>
    <xf borderId="0" fillId="0" fontId="6" numFmtId="10" xfId="0" applyFont="1" applyNumberFormat="1"/>
    <xf borderId="0" fillId="0" fontId="6" numFmtId="3" xfId="0" applyFont="1" applyNumberFormat="1"/>
    <xf borderId="8" fillId="4" fontId="8" numFmtId="10" xfId="0" applyAlignment="1" applyBorder="1" applyFont="1" applyNumberFormat="1">
      <alignment shrinkToFit="0" wrapText="1"/>
    </xf>
    <xf borderId="0" fillId="0" fontId="6" numFmtId="10" xfId="0" applyAlignment="1" applyFont="1" applyNumberFormat="1">
      <alignment shrinkToFit="0" wrapText="1"/>
    </xf>
    <xf borderId="0" fillId="0" fontId="12" numFmtId="0" xfId="0" applyAlignment="1" applyFont="1">
      <alignment shrinkToFit="0" wrapText="1"/>
    </xf>
  </cellXfs>
  <cellStyles count="1">
    <cellStyle xfId="0" name="Normal" builtinId="0"/>
  </cellStyles>
  <dxfs count="10">
    <dxf>
      <font/>
      <fill>
        <patternFill patternType="none"/>
      </fill>
      <border/>
    </dxf>
    <dxf>
      <font/>
      <fill>
        <patternFill patternType="solid">
          <fgColor theme="4"/>
          <bgColor theme="4"/>
        </patternFill>
      </fill>
      <border/>
    </dxf>
    <dxf>
      <font/>
      <fill>
        <patternFill patternType="solid">
          <fgColor rgb="FFC1E4F5"/>
          <bgColor rgb="FFC1E4F5"/>
        </patternFill>
      </fill>
      <border/>
    </dxf>
    <dxf>
      <font/>
      <fill>
        <patternFill patternType="solid">
          <fgColor theme="0"/>
          <bgColor theme="0"/>
        </patternFill>
      </fill>
      <border/>
    </dxf>
    <dxf>
      <font/>
      <fill>
        <patternFill patternType="solid">
          <fgColor theme="6"/>
          <bgColor theme="6"/>
        </patternFill>
      </fill>
      <border/>
    </dxf>
    <dxf>
      <font/>
      <fill>
        <patternFill patternType="solid">
          <fgColor rgb="FFC1F0C8"/>
          <bgColor rgb="FFC1F0C8"/>
        </patternFill>
      </fill>
      <border/>
    </dxf>
    <dxf>
      <font/>
      <fill>
        <patternFill patternType="solid">
          <fgColor theme="9"/>
          <bgColor theme="9"/>
        </patternFill>
      </fill>
      <border/>
    </dxf>
    <dxf>
      <font/>
      <fill>
        <patternFill patternType="solid">
          <fgColor rgb="FFD9F2D0"/>
          <bgColor rgb="FFD9F2D0"/>
        </patternFill>
      </fill>
      <border/>
    </dxf>
    <dxf>
      <font/>
      <fill>
        <patternFill patternType="solid">
          <fgColor theme="8"/>
          <bgColor theme="8"/>
        </patternFill>
      </fill>
      <border/>
    </dxf>
    <dxf>
      <font/>
      <fill>
        <patternFill patternType="solid">
          <fgColor rgb="FFF1CEEE"/>
          <bgColor rgb="FFF1CEEE"/>
        </patternFill>
      </fill>
      <border/>
    </dxf>
  </dxfs>
  <tableStyles count="7">
    <tableStyle count="3" pivot="0" name="Rates &amp; Notes-style">
      <tableStyleElement dxfId="1" type="headerRow"/>
      <tableStyleElement dxfId="2" type="firstRowStripe"/>
      <tableStyleElement dxfId="3" type="secondRowStripe"/>
    </tableStyle>
    <tableStyle count="3" pivot="0" name="Rates &amp; Notes-style 2">
      <tableStyleElement dxfId="4" type="headerRow"/>
      <tableStyleElement dxfId="5" type="firstRowStripe"/>
      <tableStyleElement dxfId="3" type="secondRowStripe"/>
    </tableStyle>
    <tableStyle count="3" pivot="0" name="Rates &amp; Notes-style 3">
      <tableStyleElement dxfId="6" type="headerRow"/>
      <tableStyleElement dxfId="7" type="firstRowStripe"/>
      <tableStyleElement dxfId="3" type="secondRowStripe"/>
    </tableStyle>
    <tableStyle count="3" pivot="0" name="Rates &amp; Notes-style 4">
      <tableStyleElement dxfId="6" type="headerRow"/>
      <tableStyleElement dxfId="7" type="firstRowStripe"/>
      <tableStyleElement dxfId="3" type="secondRowStripe"/>
    </tableStyle>
    <tableStyle count="3" pivot="0" name="Rates &amp; Notes-style 5">
      <tableStyleElement dxfId="6" type="headerRow"/>
      <tableStyleElement dxfId="7" type="firstRowStripe"/>
      <tableStyleElement dxfId="3" type="secondRowStripe"/>
    </tableStyle>
    <tableStyle count="3" pivot="0" name="Rates &amp; Notes-style 6">
      <tableStyleElement dxfId="6" type="headerRow"/>
      <tableStyleElement dxfId="7" type="firstRowStripe"/>
      <tableStyleElement dxfId="3" type="secondRowStripe"/>
    </tableStyle>
    <tableStyle count="3" pivot="0" name="Rates &amp; Notes-style 7">
      <tableStyleElement dxfId="8" type="headerRow"/>
      <tableStyleElement dxfId="9" type="firstRowStripe"/>
      <tableStyleElement dxfId="3" type="secondRowStrip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4</xdr:col>
      <xdr:colOff>1876425</xdr:colOff>
      <xdr:row>0</xdr:row>
      <xdr:rowOff>0</xdr:rowOff>
    </xdr:from>
    <xdr:ext cx="1152525" cy="78105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ables/table1.xml><?xml version="1.0" encoding="utf-8"?>
<table xmlns="http://schemas.openxmlformats.org/spreadsheetml/2006/main" ref="A3:H93" displayName="Table_1" name="Table_1" id="1">
  <tableColumns count="8">
    <tableColumn name="Section" id="1"/>
    <tableColumn name="Category" id="2"/>
    <tableColumn name="Calc Type" id="3"/>
    <tableColumn name="Filer" id="4"/>
    <tableColumn name="Non-Filer" id="5"/>
    <tableColumn name="Tax Type" id="6"/>
    <tableColumn name="Threshold" id="7"/>
    <tableColumn name="Notes" id="8"/>
  </tableColumns>
  <tableStyleInfo name="Rates &amp; Notes-style" showColumnStripes="0" showFirstColumn="1" showLastColumn="1" showRowStripes="1"/>
</table>
</file>

<file path=xl/tables/table2.xml><?xml version="1.0" encoding="utf-8"?>
<table xmlns="http://schemas.openxmlformats.org/spreadsheetml/2006/main" ref="A99:C109" displayName="Table_2" name="Table_2" id="2">
  <tableColumns count="3">
    <tableColumn name="Company Type" id="1"/>
    <tableColumn name="Rate" id="2"/>
    <tableColumn name="Notes" id="3"/>
  </tableColumns>
  <tableStyleInfo name="Rates &amp; Notes-style 2" showColumnStripes="0" showFirstColumn="1" showLastColumn="1" showRowStripes="1"/>
</table>
</file>

<file path=xl/tables/table3.xml><?xml version="1.0" encoding="utf-8"?>
<table xmlns="http://schemas.openxmlformats.org/spreadsheetml/2006/main" ref="A113:D122" displayName="Table_3" name="Table_3" id="3">
  <tableColumns count="4">
    <tableColumn name="Max CC" id="1"/>
    <tableColumn name="Category" id="2"/>
    <tableColumn name="Filer Rate" id="3"/>
    <tableColumn name="Non-Filer Rate" id="4"/>
  </tableColumns>
  <tableStyleInfo name="Rates &amp; Notes-style 3" showColumnStripes="0" showFirstColumn="1" showLastColumn="1" showRowStripes="1"/>
</table>
</file>

<file path=xl/tables/table4.xml><?xml version="1.0" encoding="utf-8"?>
<table xmlns="http://schemas.openxmlformats.org/spreadsheetml/2006/main" ref="A125:D134" displayName="Table_4" name="Table_4" id="4">
  <tableColumns count="4">
    <tableColumn name="Max CC" id="1"/>
    <tableColumn name="Category" id="2"/>
    <tableColumn name="Filer" id="3"/>
    <tableColumn name="Non-Filer" id="4"/>
  </tableColumns>
  <tableStyleInfo name="Rates &amp; Notes-style 4" showColumnStripes="0" showFirstColumn="1" showLastColumn="1" showRowStripes="1"/>
</table>
</file>

<file path=xl/tables/table5.xml><?xml version="1.0" encoding="utf-8"?>
<table xmlns="http://schemas.openxmlformats.org/spreadsheetml/2006/main" ref="A137:D140" displayName="Table_5" name="Table_5" id="5">
  <tableColumns count="4">
    <tableColumn name="Max CC" id="1"/>
    <tableColumn name="Category" id="2"/>
    <tableColumn name="Filer" id="3"/>
    <tableColumn name="Non-Filer" id="4"/>
  </tableColumns>
  <tableStyleInfo name="Rates &amp; Notes-style 5" showColumnStripes="0" showFirstColumn="1" showLastColumn="1" showRowStripes="1"/>
</table>
</file>

<file path=xl/tables/table6.xml><?xml version="1.0" encoding="utf-8"?>
<table xmlns="http://schemas.openxmlformats.org/spreadsheetml/2006/main" ref="A143:D150" displayName="Table_6" name="Table_6" id="6">
  <tableColumns count="4">
    <tableColumn name="Max CC" id="1"/>
    <tableColumn name="Category" id="2"/>
    <tableColumn name="Filer" id="3"/>
    <tableColumn name="Non-Filer" id="4"/>
  </tableColumns>
  <tableStyleInfo name="Rates &amp; Notes-style 6" showColumnStripes="0" showFirstColumn="1" showLastColumn="1" showRowStripes="1"/>
</table>
</file>

<file path=xl/tables/table7.xml><?xml version="1.0" encoding="utf-8"?>
<table xmlns="http://schemas.openxmlformats.org/spreadsheetml/2006/main" ref="A153:D174" displayName="Table_7" name="Table_7" id="7">
  <tableColumns count="4">
    <tableColumn name="Key" id="1"/>
    <tableColumn name="Property Type" id="2"/>
    <tableColumn name="Holding Period" id="3"/>
    <tableColumn name="Rate" id="4"/>
  </tableColumns>
  <tableStyleInfo name="Rates &amp; Notes-style 7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Relationship Id="rId11" Type="http://schemas.openxmlformats.org/officeDocument/2006/relationships/table" Target="../tables/table3.xml"/><Relationship Id="rId10" Type="http://schemas.openxmlformats.org/officeDocument/2006/relationships/table" Target="../tables/table2.xml"/><Relationship Id="rId13" Type="http://schemas.openxmlformats.org/officeDocument/2006/relationships/table" Target="../tables/table5.xml"/><Relationship Id="rId12" Type="http://schemas.openxmlformats.org/officeDocument/2006/relationships/table" Target="../tables/table4.xml"/><Relationship Id="rId9" Type="http://schemas.openxmlformats.org/officeDocument/2006/relationships/table" Target="../tables/table1.xml"/><Relationship Id="rId15" Type="http://schemas.openxmlformats.org/officeDocument/2006/relationships/table" Target="../tables/table7.xml"/><Relationship Id="rId14" Type="http://schemas.openxmlformats.org/officeDocument/2006/relationships/table" Target="../tables/table6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2.63" defaultRowHeight="15.0"/>
  <cols>
    <col customWidth="1" min="1" max="1" width="48.38"/>
    <col customWidth="1" min="2" max="2" width="66.25"/>
    <col customWidth="1" min="3" max="3" width="3.63"/>
    <col customWidth="1" min="4" max="4" width="38.0"/>
    <col customWidth="1" min="5" max="5" width="35.25"/>
    <col customWidth="1" min="6" max="8" width="3.38"/>
    <col customWidth="1" min="9" max="26" width="8.63"/>
  </cols>
  <sheetData>
    <row r="1" ht="13.5" customHeight="1">
      <c r="A1" s="1" t="s">
        <v>0</v>
      </c>
      <c r="B1" s="2" t="s">
        <v>1</v>
      </c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ht="13.5" customHeight="1">
      <c r="A2" s="4"/>
      <c r="B2" s="5" t="s">
        <v>2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ht="13.5" customHeight="1">
      <c r="A3" s="4"/>
      <c r="B3" s="6" t="s">
        <v>3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ht="13.5" customHeight="1">
      <c r="A4" s="7"/>
      <c r="B4" s="6" t="s">
        <v>4</v>
      </c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ht="13.5" customHeight="1">
      <c r="A5" s="6"/>
      <c r="B5" s="6"/>
      <c r="C5" s="6"/>
      <c r="D5" s="6"/>
      <c r="E5" s="6"/>
      <c r="F5" s="6"/>
      <c r="G5" s="6"/>
      <c r="H5" s="6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ht="13.5" customHeight="1">
      <c r="A6" s="8" t="s">
        <v>5</v>
      </c>
      <c r="B6" s="9"/>
      <c r="C6" s="9"/>
      <c r="D6" s="9"/>
      <c r="E6" s="9"/>
      <c r="F6" s="9"/>
      <c r="G6" s="9"/>
      <c r="H6" s="10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ht="13.5" customHeight="1">
      <c r="A7" s="6"/>
      <c r="B7" s="6"/>
      <c r="C7" s="6"/>
      <c r="D7" s="6"/>
      <c r="E7" s="6"/>
      <c r="F7" s="6"/>
      <c r="G7" s="6"/>
      <c r="H7" s="6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ht="13.5" customHeight="1">
      <c r="A8" s="11" t="s">
        <v>6</v>
      </c>
      <c r="B8" s="11"/>
      <c r="C8" s="6"/>
      <c r="D8" s="11" t="s">
        <v>7</v>
      </c>
      <c r="E8" s="11"/>
      <c r="F8" s="6"/>
      <c r="G8" s="6"/>
      <c r="H8" s="6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ht="13.5" customHeight="1">
      <c r="A9" s="12" t="s">
        <v>9</v>
      </c>
      <c r="B9" s="14" t="s">
        <v>10</v>
      </c>
      <c r="C9" s="6"/>
      <c r="D9" s="12" t="s">
        <v>11</v>
      </c>
      <c r="E9" s="15">
        <f>231116*12</f>
        <v>2773392</v>
      </c>
      <c r="F9" s="6"/>
      <c r="G9" s="6"/>
      <c r="H9" s="6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ht="13.5" customHeight="1">
      <c r="A10" s="12" t="s">
        <v>12</v>
      </c>
      <c r="B10" s="17">
        <v>4.0E7</v>
      </c>
      <c r="C10" s="6"/>
      <c r="D10" s="12" t="s">
        <v>13</v>
      </c>
      <c r="E10" s="27">
        <f t="array" ref="E10">LET(_xlpm.x,E9,IFS(_xlpm.x&lt;=600000,0,_xlpm.x&lt;=1200000,(_xlpm.x-600000)*1%,_xlpm.x&lt;=2200000,6000+(_xlpm.x-1200000)*11%,_xlpm.x&lt;=3200000,116000+(_xlpm.x-2200000)*20%,_xlpm.x&lt;=4100000,316000+(_xlpm.x-3200000)*25%,_xlpm.x&lt;=5600000,541000+(_xlpm.x-4100000)*29%,_xlpm.x&lt;=7000000,976000+(_xlpm.x-5600000)*32%,TRUE,1424000+(_xlpm.x-7000000)*35%))</f>
        <v>230678.4</v>
      </c>
      <c r="F10" s="6"/>
      <c r="G10" s="6"/>
      <c r="H10" s="6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ht="13.5" customHeight="1">
      <c r="A11" s="12" t="s">
        <v>61</v>
      </c>
      <c r="B11" s="14" t="s">
        <v>16</v>
      </c>
      <c r="C11" s="6"/>
      <c r="D11" s="12" t="s">
        <v>64</v>
      </c>
      <c r="E11" s="27">
        <f>E10/12</f>
        <v>19223.2</v>
      </c>
      <c r="F11" s="6"/>
      <c r="G11" s="6"/>
      <c r="H11" s="6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ht="13.5" customHeight="1">
      <c r="A12" s="12" t="s">
        <v>25</v>
      </c>
      <c r="B12" s="28">
        <f t="array" ref="B12">XLOOKUP(B9,'Rates &amp; Notes'!$B$4:$B$93,'Rates &amp; Notes'!$A$4:$A$93,"")</f>
        <v>236</v>
      </c>
      <c r="C12" s="6"/>
      <c r="D12" s="12" t="s">
        <v>72</v>
      </c>
      <c r="E12" s="29">
        <f>IFERROR(E10/E9,0)</f>
        <v>0.08317554821</v>
      </c>
      <c r="F12" s="6"/>
      <c r="G12" s="6"/>
      <c r="H12" s="6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ht="13.5" customHeight="1">
      <c r="A13" s="12" t="s">
        <v>75</v>
      </c>
      <c r="B13" s="30">
        <f t="array" ref="B13">LET(_xlpm.cat,B9,_xlpm.st,B11,_xlpm.rf,XLOOKUP(_xlpm.cat,'Rates &amp; Notes'!$B$4:$B$93,'Rates &amp; Notes'!$D$4:$D$93),_xlpm.rn,XLOOKUP(_xlpm.cat,'Rates &amp; Notes'!$B$4:$B$93,'Rates &amp; Notes'!$E$4:$E$93),IF(_xlpm.st="Filer",_xlpm.rf,IF(_xlpm.rn="",_xlpm.rf,_xlpm.rn)))</f>
        <v>0.15</v>
      </c>
      <c r="C13" s="6"/>
      <c r="D13" s="6"/>
      <c r="E13" s="6"/>
      <c r="F13" s="6"/>
      <c r="G13" s="6"/>
      <c r="H13" s="6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ht="13.5" customHeight="1">
      <c r="A14" s="12" t="s">
        <v>28</v>
      </c>
      <c r="B14" s="28" t="str">
        <f t="array" ref="B14">XLOOKUP(B9,'Rates &amp; Notes'!$B$4:$B$93,'Rates &amp; Notes'!$F$4:$F$93,"")</f>
        <v>Advance Tax</v>
      </c>
      <c r="C14" s="6"/>
      <c r="D14" s="6"/>
      <c r="E14" s="6"/>
      <c r="F14" s="6"/>
      <c r="G14" s="6"/>
      <c r="H14" s="6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ht="13.5" customHeight="1">
      <c r="A15" s="12" t="s">
        <v>80</v>
      </c>
      <c r="B15" s="27">
        <f t="array" ref="B15">LET(_xlpm.cat,B9,_xlpm.amt,B10,_xlpm.st,B11,_xlpm.typ,XLOOKUP(_xlpm.cat,'Rates &amp; Notes'!$B$4:$B$93,'Rates &amp; Notes'!$C$4:$C$93),_xlpm.thr,XLOOKUP(_xlpm.cat,'Rates &amp; Notes'!$B$4:$B$93,'Rates &amp; Notes'!$G$4:$G$93),_xlpm.rf,XLOOKUP(_xlpm.cat,'Rates &amp; Notes'!$B$4:$B$93,'Rates &amp; Notes'!$D$4:$D$93),_xlpm.rn,XLOOKUP(_xlpm.cat,'Rates &amp; Notes'!$B$4:$B$93,'Rates &amp; Notes'!$E$4:$E$93),_xlpm.rate,IF(_xlpm.st="Filer",_xlpm.rf,IF(_xlpm.rn="",_xlpm.rf,_xlpm.rn)),IF(_xlpm.typ="Fixed",_xlpm.rate,IF(_xlpm.amt&lt;=_xlpm.thr,0,_xlpm.amt*_xlpm.rate)))</f>
        <v>6000000</v>
      </c>
      <c r="C15" s="6"/>
      <c r="D15" s="11" t="s">
        <v>83</v>
      </c>
      <c r="E15" s="11"/>
      <c r="F15" s="6"/>
      <c r="G15" s="6"/>
      <c r="H15" s="6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ht="13.5" customHeight="1">
      <c r="A16" s="12" t="s">
        <v>30</v>
      </c>
      <c r="B16" s="31" t="str">
        <f t="array" ref="B16">XLOOKUP(B9,'Rates &amp; Notes'!$B$4:$B$93,'Rates &amp; Notes'!$H$4:$H$93,"")</f>
        <v/>
      </c>
      <c r="C16" s="6"/>
      <c r="D16" s="12" t="s">
        <v>86</v>
      </c>
      <c r="E16" s="17">
        <v>2000000.0</v>
      </c>
      <c r="F16" s="6"/>
      <c r="G16" s="6"/>
      <c r="H16" s="6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ht="13.5" customHeight="1">
      <c r="A17" s="6"/>
      <c r="B17" s="6"/>
      <c r="C17" s="6"/>
      <c r="D17" s="12" t="s">
        <v>91</v>
      </c>
      <c r="E17" s="17" t="s">
        <v>18</v>
      </c>
      <c r="F17" s="6"/>
      <c r="G17" s="6"/>
      <c r="H17" s="6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ht="13.5" customHeight="1">
      <c r="A18" s="6"/>
      <c r="B18" s="6"/>
      <c r="C18" s="6"/>
      <c r="D18" s="12"/>
      <c r="E18" s="32"/>
      <c r="F18" s="6"/>
      <c r="G18" s="6"/>
      <c r="H18" s="6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ht="13.5" customHeight="1">
      <c r="A19" s="11" t="s">
        <v>93</v>
      </c>
      <c r="B19" s="11"/>
      <c r="C19" s="6"/>
      <c r="D19" s="12" t="s">
        <v>94</v>
      </c>
      <c r="E19" s="27">
        <f t="array" ref="E19">LET(_xlpm.x,E16,_xlpm.tp,E17,IFS(_xlpm.x&lt;=600000,0,_xlpm.x&lt;=1200000,(_xlpm.x-600000)*15%,_xlpm.x&lt;=1600000,90000+(_xlpm.x-1200000)*20%,_xlpm.x&lt;=3200000,170000+(_xlpm.x-1600000)*30%,_xlpm.x&lt;=5600000,650000+(_xlpm.x-3200000)*40%,TRUE,1610000+(_xlpm.x-5600000)*IF(_xlpm.tp="Professional Firm",40%,45%)))</f>
        <v>290000</v>
      </c>
      <c r="F19" s="6"/>
      <c r="G19" s="6"/>
      <c r="H19" s="6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ht="13.5" customHeight="1">
      <c r="A20" s="12" t="s">
        <v>102</v>
      </c>
      <c r="B20" s="14" t="s">
        <v>60</v>
      </c>
      <c r="C20" s="6"/>
      <c r="D20" s="12" t="s">
        <v>72</v>
      </c>
      <c r="E20" s="29">
        <f>IFERROR(E19/E16,0)</f>
        <v>0.145</v>
      </c>
      <c r="F20" s="6"/>
      <c r="G20" s="6"/>
      <c r="H20" s="6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ht="13.5" customHeight="1">
      <c r="A21" s="12" t="s">
        <v>104</v>
      </c>
      <c r="B21" s="17">
        <v>1.0E7</v>
      </c>
      <c r="C21" s="6"/>
      <c r="D21" s="6"/>
      <c r="E21" s="6"/>
      <c r="F21" s="6"/>
      <c r="G21" s="6"/>
      <c r="H21" s="6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ht="13.5" customHeight="1">
      <c r="A22" s="12" t="s">
        <v>80</v>
      </c>
      <c r="B22" s="27">
        <f t="array" ref="B22">LET(_xlpm.t,B20,_xlpm.x,B21,_xlpm.rate,XLOOKUP(_xlpm.t,'Rates &amp; Notes'!$A$100:$A$109,'Rates &amp; Notes'!$B$100:$B$109),IF(ISNUMBER(SEARCH("150M",_xlpm.t)),IF(_xlpm.x&gt;150000000,_xlpm.x*_xlpm.rate,0),IF(ISNUMBER(SEARCH("500M",_xlpm.t)),IF(_xlpm.x&gt;500000000,_xlpm.x*_xlpm.rate,0),_xlpm.x*_xlpm.rate)))</f>
        <v>1500000</v>
      </c>
      <c r="C22" s="6"/>
      <c r="D22" s="6"/>
      <c r="E22" s="6"/>
      <c r="F22" s="6"/>
      <c r="G22" s="6"/>
      <c r="H22" s="6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ht="13.5" customHeight="1">
      <c r="A23" s="12" t="s">
        <v>109</v>
      </c>
      <c r="B23" s="33" t="str">
        <f t="array" ref="B23">TEXT(XLOOKUP(B20,'Rates &amp; Notes'!$A$100:$A$109,'Rates &amp; Notes'!$B$100:$B$109),"0.00%")&amp;" | "&amp;XLOOKUP(B20,'Rates &amp; Notes'!$A$100:$A$109,'Rates &amp; Notes'!$C$100:$C$109,"")</f>
        <v>15.00% | Taxable income; turnover Rs. 100M-250M.</v>
      </c>
      <c r="C23" s="6"/>
      <c r="D23" s="11" t="s">
        <v>114</v>
      </c>
      <c r="E23" s="11"/>
      <c r="F23" s="6"/>
      <c r="G23" s="6"/>
      <c r="H23" s="6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ht="13.5" customHeight="1">
      <c r="A24" s="6"/>
      <c r="B24" s="6"/>
      <c r="C24" s="6"/>
      <c r="D24" s="12" t="s">
        <v>116</v>
      </c>
      <c r="E24" s="14" t="s">
        <v>20</v>
      </c>
      <c r="F24" s="6"/>
      <c r="G24" s="6"/>
      <c r="H24" s="6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ht="13.5" customHeight="1">
      <c r="A25" s="6"/>
      <c r="B25" s="6"/>
      <c r="C25" s="6"/>
      <c r="D25" s="12" t="s">
        <v>118</v>
      </c>
      <c r="E25" s="17">
        <v>2500.0</v>
      </c>
      <c r="F25" s="6"/>
      <c r="G25" s="6"/>
      <c r="H25" s="6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ht="13.5" customHeight="1">
      <c r="A26" s="11" t="s">
        <v>121</v>
      </c>
      <c r="B26" s="11"/>
      <c r="C26" s="6"/>
      <c r="D26" s="12" t="s">
        <v>122</v>
      </c>
      <c r="E26" s="17">
        <v>6000000.0</v>
      </c>
      <c r="F26" s="6"/>
      <c r="G26" s="6"/>
      <c r="H26" s="6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ht="13.5" customHeight="1">
      <c r="A27" s="12" t="s">
        <v>124</v>
      </c>
      <c r="B27" s="17">
        <v>1000000.0</v>
      </c>
      <c r="C27" s="6"/>
      <c r="D27" s="12" t="s">
        <v>61</v>
      </c>
      <c r="E27" s="14" t="s">
        <v>16</v>
      </c>
      <c r="F27" s="6"/>
      <c r="G27" s="6"/>
      <c r="H27" s="6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ht="13.5" customHeight="1">
      <c r="A28" s="12" t="s">
        <v>126</v>
      </c>
      <c r="B28" s="15" t="s">
        <v>19</v>
      </c>
      <c r="C28" s="6"/>
      <c r="D28" s="12" t="s">
        <v>128</v>
      </c>
      <c r="E28" s="14" t="s">
        <v>17</v>
      </c>
      <c r="F28" s="6"/>
      <c r="G28" s="6"/>
      <c r="H28" s="6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ht="13.5" customHeight="1">
      <c r="A29" s="12" t="s">
        <v>80</v>
      </c>
      <c r="B29" s="27">
        <f t="array" ref="B29">LET(_xlpm.r,B27,IF(B28="Company",_xlpm.r*15%,IFS(_xlpm.r&lt;=300000,0,_xlpm.r&lt;=600000,(_xlpm.r-300000)*5%,_xlpm.r&lt;=2000000,15000+(_xlpm.r-600000)*10%,TRUE,155000+(_xlpm.r-2000000)*25%)))</f>
        <v>55000</v>
      </c>
      <c r="C29" s="6"/>
      <c r="D29" s="12" t="s">
        <v>80</v>
      </c>
      <c r="E29" s="27">
        <f t="array" ref="E29">LET(_xlpm.act,E24,_xlpm.cc,E25,_xlpm.val,E26,_xlpm.st,E27,_xlpm.lease,E28,IF(_xlpm.act="Registration",IF(AND(_xlpm.val&gt;=5000000,_xlpm.lease="Yes",_xlpm.st="Non-Filer"),_xlpm.val*4%,IF(_xlpm.val&gt;=5000000,_xlpm.val*3%,_xlpm.val*XLOOKUP(_xlpm.cc,'Rates &amp; Notes'!$A$114:$A$122,IF(_xlpm.st="Filer",'Rates &amp; Notes'!$C$114:$C$122,'Rates &amp; Notes'!$D$114:$D$122),0,1))),IF(_xlpm.act="Transfer",XLOOKUP(_xlpm.cc,'Rates &amp; Notes'!$A$126:$A$134,IF(_xlpm.st="Filer",'Rates &amp; Notes'!$C$126:$C$134,'Rates &amp; Notes'!$D$126:$D$134),0,1),IF(_xlpm.act="Subsequent Sale",XLOOKUP(_xlpm.cc,'Rates &amp; Notes'!$A$138:$A$140,IF(_xlpm.st="Filer",'Rates &amp; Notes'!$C$138:$C$140,'Rates &amp; Notes'!$D$138:$D$140),0,1),XLOOKUP(_xlpm.cc,'Rates &amp; Notes'!$A$144:$A$150,IF(_xlpm.st="Filer",'Rates &amp; Notes'!$C$144:$C$150,'Rates &amp; Notes'!$D$144:$D$150),0,1)))))</f>
        <v>180000</v>
      </c>
      <c r="F29" s="6"/>
      <c r="G29" s="6"/>
      <c r="H29" s="6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ht="13.5" customHeight="1">
      <c r="A30" s="12" t="s">
        <v>72</v>
      </c>
      <c r="B30" s="29">
        <f>IFERROR(B29/B27,0)</f>
        <v>0.055</v>
      </c>
      <c r="C30" s="6"/>
      <c r="D30" s="12" t="s">
        <v>150</v>
      </c>
      <c r="E30" s="34" t="s">
        <v>151</v>
      </c>
      <c r="F30" s="6"/>
      <c r="G30" s="6"/>
      <c r="H30" s="6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ht="13.5" customHeight="1">
      <c r="A31" s="6"/>
      <c r="B31" s="6"/>
      <c r="C31" s="6"/>
      <c r="D31" s="6"/>
      <c r="E31" s="6"/>
      <c r="F31" s="6"/>
      <c r="G31" s="6"/>
      <c r="H31" s="6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ht="13.5" customHeight="1">
      <c r="A32" s="6"/>
      <c r="B32" s="6"/>
      <c r="C32" s="6"/>
      <c r="D32" s="6"/>
      <c r="E32" s="6"/>
      <c r="F32" s="6"/>
      <c r="G32" s="6"/>
      <c r="H32" s="6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ht="13.5" customHeight="1">
      <c r="A33" s="11" t="s">
        <v>154</v>
      </c>
      <c r="B33" s="11"/>
      <c r="C33" s="6"/>
      <c r="D33" s="11" t="s">
        <v>155</v>
      </c>
      <c r="E33" s="11"/>
      <c r="F33" s="6"/>
      <c r="G33" s="6"/>
      <c r="H33" s="6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ht="13.5" customHeight="1">
      <c r="A34" s="12" t="s">
        <v>156</v>
      </c>
      <c r="B34" s="14" t="s">
        <v>37</v>
      </c>
      <c r="C34" s="6"/>
      <c r="D34" s="12" t="s">
        <v>158</v>
      </c>
      <c r="E34" s="14" t="s">
        <v>54</v>
      </c>
      <c r="F34" s="6"/>
      <c r="G34" s="6"/>
      <c r="H34" s="6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ht="13.5" customHeight="1">
      <c r="A35" s="12" t="s">
        <v>159</v>
      </c>
      <c r="B35" s="17">
        <v>1000000.0</v>
      </c>
      <c r="C35" s="6"/>
      <c r="D35" s="12" t="s">
        <v>160</v>
      </c>
      <c r="E35" s="17">
        <v>30000.0</v>
      </c>
      <c r="F35" s="6"/>
      <c r="G35" s="6"/>
      <c r="H35" s="6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ht="13.5" customHeight="1">
      <c r="A36" s="12" t="s">
        <v>162</v>
      </c>
      <c r="B36" s="17" t="s">
        <v>38</v>
      </c>
      <c r="C36" s="6"/>
      <c r="D36" s="12" t="s">
        <v>61</v>
      </c>
      <c r="E36" s="17" t="s">
        <v>16</v>
      </c>
      <c r="F36" s="6"/>
      <c r="G36" s="6"/>
      <c r="H36" s="6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ht="13.5" customHeight="1">
      <c r="A37" s="12" t="s">
        <v>164</v>
      </c>
      <c r="B37" s="17" t="s">
        <v>17</v>
      </c>
      <c r="C37" s="6"/>
      <c r="D37" s="12" t="s">
        <v>166</v>
      </c>
      <c r="E37" s="27">
        <f t="array" ref="E37">LET(_xlpm.t,E34,_xlpm.b,E35,_xlpm.st,E36,IFS(OR(_xlpm.t="Commercial/Industrial &lt;=500",_xlpm.b&lt;=500),0,AND(_xlpm.t="Commercial/Industrial 500-20000",_xlpm.b&lt;=20000),_xlpm.b*10%,_xlpm.t="Commercial &gt;20000",1950+(_xlpm.b-20000)*12%,_xlpm.t="Industrial &gt;20000",1950+(_xlpm.b-20000)*5%,_xlpm.t="Domestic &lt;25000",0,AND(_xlpm.t="Domestic Filer &gt;=25000",_xlpm.st="Filer"),0,AND(_xlpm.t="Domestic Non-Filer &gt;=25000",_xlpm.st="Non-Filer"),_xlpm.b*7.5%,TRUE,0))</f>
        <v>2450</v>
      </c>
      <c r="F37" s="6"/>
      <c r="G37" s="6"/>
      <c r="H37" s="6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ht="13.5" customHeight="1">
      <c r="A38" s="12" t="s">
        <v>172</v>
      </c>
      <c r="B38" s="27">
        <f>IF(B37="Yes",15%,0)</f>
        <v>0.15</v>
      </c>
      <c r="C38" s="6"/>
      <c r="D38" s="12"/>
      <c r="E38" s="28"/>
      <c r="F38" s="6"/>
      <c r="G38" s="6"/>
      <c r="H38" s="6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ht="13.5" customHeight="1">
      <c r="A39" s="12" t="s">
        <v>80</v>
      </c>
      <c r="B39" s="27">
        <f>B35*B40</f>
        <v>150000</v>
      </c>
      <c r="C39" s="6"/>
      <c r="D39" s="12" t="s">
        <v>175</v>
      </c>
      <c r="E39" s="28" t="s">
        <v>10</v>
      </c>
      <c r="F39" s="6"/>
      <c r="G39" s="6"/>
      <c r="H39" s="6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ht="13.5" customHeight="1">
      <c r="A40" s="12" t="s">
        <v>75</v>
      </c>
      <c r="B40" s="29">
        <f t="array" ref="B40">IF(B37="Yes",15%,XLOOKUP(B34&amp;"|"&amp;B36,'Rates &amp; Notes'!$A$154:$A$174,'Rates &amp; Notes'!$D$154:$D$174,0))</f>
        <v>0.15</v>
      </c>
      <c r="C40" s="6"/>
      <c r="D40" s="12" t="s">
        <v>179</v>
      </c>
      <c r="E40" s="35">
        <v>5000.0</v>
      </c>
      <c r="F40" s="6"/>
      <c r="G40" s="6"/>
      <c r="H40" s="6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ht="13.5" customHeight="1">
      <c r="A41" s="6"/>
      <c r="B41" s="6"/>
      <c r="C41" s="6"/>
      <c r="D41" s="12" t="s">
        <v>61</v>
      </c>
      <c r="E41" s="35" t="s">
        <v>16</v>
      </c>
      <c r="F41" s="6"/>
      <c r="G41" s="6"/>
      <c r="H41" s="6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ht="13.5" customHeight="1">
      <c r="A42" s="6"/>
      <c r="B42" s="6"/>
      <c r="C42" s="6"/>
      <c r="D42" s="36" t="s">
        <v>185</v>
      </c>
      <c r="E42" s="37">
        <f t="array" ref="E42">LET(_xlpm.cat,E39,_xlpm.amt,E40,_xlpm.st,E41,_xlpm.rate,IF(_xlpm.st="Filer",XLOOKUP(_xlpm.cat,'Rates &amp; Notes'!$B$4:$B$93,'Rates &amp; Notes'!$D$4:$D$93),XLOOKUP(_xlpm.cat,'Rates &amp; Notes'!$B$4:$B$93,'Rates &amp; Notes'!$E$4:$E$93)),_xlpm.amt*_xlpm.rate)</f>
        <v>750</v>
      </c>
      <c r="F42" s="6"/>
      <c r="G42" s="6"/>
      <c r="H42" s="6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ht="13.5" customHeight="1">
      <c r="A43" s="11" t="s">
        <v>192</v>
      </c>
      <c r="B43" s="11"/>
      <c r="C43" s="11"/>
      <c r="D43" s="11"/>
      <c r="E43" s="11"/>
      <c r="F43" s="11"/>
      <c r="G43" s="11"/>
      <c r="H43" s="11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ht="13.5" customHeight="1">
      <c r="A44" s="38" t="s">
        <v>194</v>
      </c>
      <c r="B44" s="39"/>
      <c r="C44" s="39"/>
      <c r="D44" s="39"/>
      <c r="E44" s="39"/>
      <c r="F44" s="39"/>
      <c r="G44" s="39"/>
      <c r="H44" s="40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ht="13.5" customHeight="1">
      <c r="A45" s="38" t="s">
        <v>196</v>
      </c>
      <c r="B45" s="39"/>
      <c r="C45" s="39"/>
      <c r="D45" s="39"/>
      <c r="E45" s="39"/>
      <c r="F45" s="39"/>
      <c r="G45" s="39"/>
      <c r="H45" s="40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ht="13.5" customHeight="1">
      <c r="A46" s="38" t="s">
        <v>197</v>
      </c>
      <c r="B46" s="39"/>
      <c r="C46" s="39"/>
      <c r="D46" s="39"/>
      <c r="E46" s="39"/>
      <c r="F46" s="39"/>
      <c r="G46" s="39"/>
      <c r="H46" s="40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ht="13.5" customHeight="1">
      <c r="A47" s="38" t="s">
        <v>200</v>
      </c>
      <c r="B47" s="39"/>
      <c r="C47" s="39"/>
      <c r="D47" s="39"/>
      <c r="E47" s="39"/>
      <c r="F47" s="39"/>
      <c r="G47" s="39"/>
      <c r="H47" s="40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ht="14.25" customHeight="1">
      <c r="A48" s="38" t="s">
        <v>201</v>
      </c>
      <c r="B48" s="39"/>
      <c r="C48" s="39"/>
      <c r="D48" s="39"/>
      <c r="E48" s="39"/>
      <c r="F48" s="39"/>
      <c r="G48" s="39"/>
      <c r="H48" s="40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ht="13.5" customHeight="1">
      <c r="A49" s="38"/>
      <c r="B49" s="39"/>
      <c r="C49" s="39"/>
      <c r="D49" s="39"/>
      <c r="E49" s="39"/>
      <c r="F49" s="39"/>
      <c r="G49" s="39"/>
      <c r="H49" s="40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ht="13.5" customHeight="1">
      <c r="A50" s="16"/>
      <c r="B50" s="16"/>
      <c r="C50" s="16"/>
      <c r="D50" s="16"/>
      <c r="E50" s="16"/>
      <c r="F50" s="16"/>
      <c r="G50" s="16"/>
      <c r="H50" s="16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ht="13.5" customHeight="1">
      <c r="A51" s="41" t="s">
        <v>206</v>
      </c>
      <c r="B51" s="41"/>
      <c r="C51" s="41"/>
      <c r="D51" s="41"/>
      <c r="E51" s="41"/>
      <c r="F51" s="41"/>
      <c r="G51" s="41"/>
      <c r="H51" s="41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ht="13.5" customHeight="1">
      <c r="A52" s="42" t="s">
        <v>208</v>
      </c>
      <c r="B52" s="43"/>
      <c r="C52" s="43"/>
      <c r="D52" s="43"/>
      <c r="E52" s="43"/>
      <c r="F52" s="43"/>
      <c r="G52" s="43"/>
      <c r="H52" s="44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ht="13.5" customHeight="1">
      <c r="A53" s="45"/>
      <c r="H53" s="46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ht="13.5" customHeight="1">
      <c r="A54" s="47"/>
      <c r="B54" s="48"/>
      <c r="C54" s="48"/>
      <c r="D54" s="48"/>
      <c r="E54" s="48"/>
      <c r="F54" s="48"/>
      <c r="G54" s="48"/>
      <c r="H54" s="49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ht="13.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ht="13.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ht="13.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ht="13.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ht="13.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ht="13.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ht="13.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ht="13.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ht="13.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ht="13.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ht="13.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ht="13.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ht="13.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ht="13.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ht="13.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ht="13.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ht="13.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ht="13.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ht="13.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ht="13.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ht="13.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ht="13.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ht="13.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ht="13.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ht="13.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ht="13.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ht="13.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ht="13.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ht="13.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ht="13.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ht="13.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ht="13.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ht="13.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ht="13.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ht="13.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ht="13.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ht="13.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ht="13.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ht="13.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ht="13.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ht="13.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ht="13.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ht="13.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ht="13.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ht="13.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ht="13.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ht="13.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ht="13.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ht="13.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ht="13.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ht="13.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ht="13.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ht="13.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ht="13.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ht="13.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ht="13.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ht="13.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ht="13.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ht="13.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ht="13.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ht="13.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ht="13.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ht="13.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ht="13.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ht="13.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ht="13.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ht="13.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ht="13.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ht="13.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ht="13.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ht="13.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ht="13.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ht="13.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ht="13.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ht="13.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ht="13.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ht="13.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ht="13.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ht="13.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ht="13.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ht="13.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ht="13.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ht="13.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ht="13.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ht="13.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ht="13.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ht="13.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ht="13.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ht="13.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ht="13.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ht="13.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ht="13.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ht="13.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ht="13.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ht="13.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ht="13.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ht="13.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ht="13.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ht="13.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ht="13.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ht="13.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ht="13.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ht="13.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ht="13.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ht="13.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ht="13.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ht="13.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ht="13.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ht="13.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ht="13.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ht="13.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ht="13.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ht="13.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ht="13.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ht="13.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ht="13.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ht="13.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ht="13.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ht="13.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ht="13.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ht="13.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ht="13.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ht="13.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ht="13.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ht="13.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ht="13.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ht="13.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ht="13.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ht="13.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ht="13.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ht="13.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ht="13.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ht="13.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ht="13.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ht="13.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ht="13.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ht="13.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ht="13.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ht="13.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ht="13.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ht="13.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ht="13.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ht="13.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ht="13.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ht="13.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ht="13.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ht="13.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ht="13.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ht="13.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ht="13.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ht="13.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ht="13.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ht="13.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ht="13.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ht="13.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ht="13.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ht="13.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ht="13.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ht="13.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ht="13.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ht="13.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ht="13.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ht="13.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ht="13.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ht="13.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ht="13.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ht="13.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ht="13.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ht="13.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ht="13.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ht="13.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ht="13.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ht="13.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ht="13.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ht="13.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ht="13.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ht="13.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ht="13.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ht="13.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ht="13.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ht="13.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ht="13.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ht="13.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ht="13.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ht="13.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ht="13.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ht="13.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ht="13.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ht="13.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ht="13.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ht="13.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ht="13.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ht="13.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ht="13.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ht="13.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ht="13.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ht="13.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ht="13.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ht="13.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ht="13.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ht="13.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ht="13.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ht="13.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ht="13.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ht="13.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ht="13.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ht="13.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ht="13.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ht="13.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ht="13.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ht="13.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ht="13.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ht="13.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ht="13.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ht="13.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ht="13.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ht="13.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ht="13.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ht="13.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ht="13.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ht="13.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ht="13.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ht="13.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ht="13.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ht="13.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ht="13.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ht="13.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ht="13.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ht="13.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ht="13.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ht="13.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ht="13.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ht="13.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ht="13.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ht="13.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ht="13.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ht="13.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ht="13.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ht="13.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ht="13.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ht="13.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ht="13.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ht="13.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ht="13.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ht="13.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ht="13.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ht="13.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ht="13.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ht="13.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ht="13.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ht="13.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ht="13.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ht="13.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ht="13.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ht="13.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ht="13.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ht="13.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ht="13.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ht="13.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ht="13.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ht="13.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ht="13.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ht="13.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ht="13.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ht="13.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ht="13.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ht="13.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ht="13.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ht="13.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ht="13.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ht="13.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ht="13.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ht="13.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ht="13.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ht="13.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ht="13.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ht="13.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ht="13.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ht="13.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ht="13.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ht="13.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ht="13.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ht="13.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ht="13.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ht="13.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ht="13.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ht="13.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ht="13.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ht="13.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ht="13.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ht="13.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ht="13.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ht="13.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ht="13.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ht="13.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ht="13.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ht="13.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ht="13.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ht="13.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ht="13.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ht="13.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ht="13.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ht="13.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ht="13.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ht="13.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ht="13.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ht="13.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ht="13.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ht="13.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ht="13.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ht="13.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ht="13.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ht="13.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ht="13.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ht="13.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ht="13.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ht="13.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ht="13.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ht="13.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ht="13.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ht="13.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ht="13.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ht="13.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ht="13.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ht="13.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ht="13.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ht="13.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ht="13.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ht="13.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ht="13.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ht="13.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ht="13.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ht="13.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ht="13.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ht="13.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ht="13.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ht="13.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ht="13.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ht="13.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ht="13.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ht="13.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ht="13.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ht="13.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ht="13.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ht="13.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ht="13.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ht="13.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ht="13.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ht="13.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ht="13.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ht="13.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ht="13.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ht="13.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ht="13.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ht="13.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ht="13.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ht="13.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ht="13.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ht="13.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ht="13.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ht="13.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ht="13.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ht="13.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ht="13.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ht="13.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ht="13.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ht="13.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ht="13.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ht="13.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ht="13.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ht="13.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ht="13.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ht="13.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ht="13.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ht="13.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ht="13.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ht="13.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ht="13.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ht="13.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ht="13.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ht="13.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ht="13.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ht="13.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ht="13.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ht="13.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ht="13.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ht="13.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ht="13.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ht="13.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ht="13.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ht="13.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ht="13.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ht="13.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ht="13.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ht="13.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ht="13.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ht="13.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ht="13.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ht="13.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ht="13.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ht="13.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ht="13.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ht="13.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ht="13.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ht="13.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ht="13.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ht="13.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ht="13.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ht="13.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ht="13.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ht="13.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ht="13.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ht="13.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ht="13.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ht="13.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ht="13.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ht="13.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ht="13.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ht="13.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ht="13.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ht="13.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ht="13.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ht="13.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ht="13.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ht="13.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ht="13.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ht="13.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ht="13.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ht="13.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ht="13.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ht="13.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ht="13.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ht="13.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ht="13.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ht="13.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ht="13.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ht="13.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ht="13.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ht="13.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ht="13.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ht="13.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ht="13.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ht="13.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ht="13.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ht="13.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ht="13.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ht="13.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ht="13.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ht="13.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ht="13.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ht="13.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ht="13.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ht="13.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ht="13.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ht="13.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ht="13.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ht="13.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ht="13.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ht="13.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ht="13.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ht="13.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ht="13.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ht="13.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ht="13.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ht="13.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ht="13.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ht="13.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ht="13.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ht="13.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ht="13.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ht="13.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ht="13.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ht="13.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ht="13.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ht="13.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ht="13.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ht="13.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ht="13.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ht="13.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ht="13.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ht="13.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ht="13.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ht="13.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ht="13.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ht="13.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ht="13.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ht="13.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ht="13.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ht="13.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ht="13.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ht="13.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ht="13.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ht="13.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ht="13.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ht="13.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ht="13.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ht="13.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ht="13.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ht="13.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ht="13.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ht="13.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ht="13.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ht="13.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ht="13.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ht="13.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ht="13.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ht="13.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ht="13.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ht="13.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ht="13.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ht="13.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ht="13.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ht="13.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ht="13.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ht="13.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ht="13.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ht="13.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ht="13.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ht="13.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ht="13.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ht="13.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ht="13.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ht="13.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ht="13.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ht="13.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ht="13.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ht="13.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ht="13.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ht="13.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ht="13.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ht="13.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ht="13.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ht="13.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ht="13.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ht="13.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ht="13.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ht="13.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ht="13.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ht="13.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ht="13.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ht="13.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ht="13.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ht="13.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ht="13.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ht="13.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ht="13.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ht="13.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ht="13.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ht="13.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ht="13.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ht="13.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ht="13.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ht="13.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ht="13.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ht="13.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ht="13.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ht="13.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ht="13.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ht="13.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ht="13.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ht="13.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ht="13.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ht="13.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ht="13.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ht="13.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ht="13.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ht="13.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ht="13.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ht="13.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ht="13.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ht="13.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ht="13.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ht="13.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ht="13.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ht="13.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ht="13.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ht="13.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ht="13.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ht="13.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ht="13.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ht="13.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ht="13.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ht="13.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ht="13.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ht="13.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ht="13.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ht="13.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ht="13.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ht="13.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ht="13.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ht="13.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ht="13.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ht="13.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ht="13.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ht="13.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ht="13.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ht="13.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ht="13.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ht="13.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ht="13.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ht="13.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ht="13.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ht="13.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ht="13.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ht="13.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ht="13.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ht="13.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ht="13.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ht="13.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ht="13.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ht="13.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ht="13.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ht="13.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ht="13.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ht="13.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ht="13.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ht="13.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ht="13.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ht="13.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ht="13.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ht="13.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ht="13.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ht="13.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ht="13.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ht="13.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ht="13.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ht="13.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ht="13.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ht="13.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ht="13.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ht="13.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ht="13.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ht="13.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ht="13.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ht="13.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ht="13.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ht="13.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ht="13.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ht="13.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ht="13.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ht="13.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ht="13.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ht="13.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ht="13.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ht="13.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ht="13.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ht="13.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ht="13.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ht="13.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ht="13.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ht="13.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ht="13.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ht="13.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ht="13.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ht="13.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ht="13.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ht="13.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ht="13.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ht="13.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ht="13.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ht="13.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ht="13.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ht="13.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ht="13.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ht="13.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ht="13.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ht="13.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ht="13.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ht="13.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ht="13.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ht="13.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ht="13.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ht="13.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ht="13.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ht="13.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ht="13.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ht="13.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ht="13.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ht="13.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ht="13.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ht="13.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ht="13.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ht="13.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ht="13.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ht="13.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ht="13.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ht="13.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ht="13.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ht="13.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ht="13.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ht="13.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ht="13.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ht="13.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ht="13.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ht="13.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ht="13.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ht="13.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ht="13.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ht="13.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ht="13.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ht="13.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ht="13.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ht="13.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ht="13.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ht="13.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ht="13.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ht="13.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ht="13.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ht="13.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ht="13.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ht="13.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ht="13.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ht="13.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ht="13.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ht="13.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ht="13.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ht="13.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ht="13.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ht="13.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ht="13.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ht="13.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ht="13.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ht="13.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ht="13.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ht="13.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ht="13.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ht="13.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ht="13.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ht="13.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ht="13.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ht="13.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ht="13.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ht="13.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ht="13.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ht="13.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ht="13.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ht="13.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ht="13.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ht="13.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ht="13.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ht="13.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ht="13.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ht="13.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ht="13.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ht="13.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ht="13.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ht="13.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ht="13.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ht="13.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ht="13.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ht="13.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ht="13.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ht="13.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ht="13.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ht="13.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ht="13.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ht="13.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ht="13.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ht="13.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ht="13.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ht="13.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ht="13.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ht="13.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ht="13.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ht="13.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ht="13.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ht="13.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ht="13.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ht="13.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ht="13.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ht="13.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ht="13.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ht="13.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ht="13.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ht="13.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ht="13.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ht="13.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ht="13.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ht="13.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ht="13.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ht="13.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ht="13.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ht="13.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ht="13.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ht="13.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ht="13.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ht="13.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ht="13.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ht="13.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ht="13.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ht="13.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ht="13.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ht="13.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ht="13.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ht="13.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ht="13.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ht="13.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ht="13.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ht="13.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ht="13.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ht="13.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ht="13.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ht="13.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ht="13.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ht="13.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ht="13.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ht="13.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ht="13.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ht="13.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ht="13.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ht="13.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ht="13.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ht="13.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ht="13.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ht="13.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ht="13.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ht="13.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ht="13.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ht="13.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ht="13.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ht="13.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ht="13.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ht="13.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ht="13.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ht="13.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ht="13.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ht="13.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ht="13.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ht="13.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ht="13.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ht="13.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ht="13.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ht="13.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ht="13.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ht="13.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ht="13.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ht="13.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ht="13.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ht="13.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ht="13.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ht="13.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ht="13.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ht="13.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ht="13.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ht="13.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ht="13.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ht="13.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ht="13.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ht="13.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ht="13.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ht="13.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ht="13.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ht="13.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ht="13.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ht="13.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ht="13.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ht="13.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ht="13.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ht="13.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ht="13.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ht="13.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ht="13.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ht="13.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ht="13.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ht="13.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ht="13.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ht="13.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ht="13.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ht="13.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ht="13.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ht="13.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ht="13.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ht="13.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ht="13.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ht="13.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ht="13.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ht="13.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ht="13.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ht="13.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ht="13.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ht="13.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ht="13.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ht="13.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ht="13.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ht="13.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ht="13.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ht="13.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ht="13.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ht="13.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ht="13.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ht="13.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ht="13.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ht="13.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ht="13.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ht="13.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ht="13.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ht="13.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ht="13.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ht="13.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ht="13.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ht="13.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ht="13.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ht="13.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ht="13.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ht="13.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ht="13.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ht="13.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ht="13.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ht="13.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ht="13.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ht="13.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ht="13.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ht="13.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ht="13.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ht="13.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ht="13.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ht="13.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ht="13.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ht="13.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ht="13.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ht="13.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ht="13.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ht="13.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ht="13.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ht="13.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ht="13.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ht="13.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ht="13.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ht="13.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ht="13.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ht="13.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ht="13.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ht="13.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ht="13.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ht="13.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ht="13.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ht="13.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ht="13.5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ht="13.5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ht="13.5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ht="13.5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ht="13.5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ht="13.5" customHeight="1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ht="13.5" customHeight="1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ht="13.5" customHeight="1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ht="13.5" customHeight="1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mergeCells count="13">
    <mergeCell ref="A45:H45"/>
    <mergeCell ref="A46:H46"/>
    <mergeCell ref="A47:H47"/>
    <mergeCell ref="A48:H48"/>
    <mergeCell ref="A49:H49"/>
    <mergeCell ref="A52:H54"/>
    <mergeCell ref="A1:A4"/>
    <mergeCell ref="B1:H1"/>
    <mergeCell ref="B2:H2"/>
    <mergeCell ref="B3:H3"/>
    <mergeCell ref="B4:H4"/>
    <mergeCell ref="A6:H6"/>
    <mergeCell ref="A44:H44"/>
  </mergeCells>
  <dataValidations>
    <dataValidation type="list" allowBlank="1" showErrorMessage="1" sqref="B11 E27 E36 E41">
      <formula1>FilerList</formula1>
    </dataValidation>
    <dataValidation type="list" allowBlank="1" showErrorMessage="1" sqref="B20">
      <formula1>CompanyTypeList</formula1>
    </dataValidation>
    <dataValidation type="list" allowBlank="1" showErrorMessage="1" sqref="B28">
      <formula1>RentEntityList</formula1>
    </dataValidation>
    <dataValidation type="list" allowBlank="1" showErrorMessage="1" sqref="B34">
      <formula1>CGPropertyList</formula1>
    </dataValidation>
    <dataValidation type="list" allowBlank="1" showErrorMessage="1" sqref="E34">
      <formula1>ElectricityTypeList</formula1>
    </dataValidation>
    <dataValidation type="list" allowBlank="1" showErrorMessage="1" sqref="E28 B37">
      <formula1>YesNoList</formula1>
    </dataValidation>
    <dataValidation type="list" allowBlank="1" showErrorMessage="1" sqref="B9">
      <formula1>WHTCategoryList</formula1>
    </dataValidation>
    <dataValidation type="list" allowBlank="1" showErrorMessage="1" sqref="E17">
      <formula1>TaxpayerTypeList</formula1>
    </dataValidation>
    <dataValidation type="list" allowBlank="1" showErrorMessage="1" sqref="E24">
      <formula1>VehicleActivityList</formula1>
    </dataValidation>
    <dataValidation type="list" allowBlank="1" showErrorMessage="1" sqref="E39">
      <formula1>PhoneCategoryList</formula1>
    </dataValidation>
    <dataValidation type="list" allowBlank="1" showErrorMessage="1" sqref="B36">
      <formula1>CGHoldingList</formula1>
    </dataValidation>
  </dataValidation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39.13"/>
    <col customWidth="1" min="2" max="2" width="49.0"/>
    <col customWidth="1" min="3" max="3" width="73.63"/>
    <col customWidth="1" min="4" max="4" width="15.13"/>
    <col customWidth="1" min="5" max="5" width="13.25"/>
    <col customWidth="1" min="6" max="6" width="32.13"/>
    <col customWidth="1" min="7" max="7" width="11.38"/>
    <col customWidth="1" min="8" max="8" width="76.5"/>
    <col customWidth="1" min="9" max="9" width="8.63"/>
    <col customWidth="1" min="10" max="10" width="49.0"/>
    <col customWidth="1" min="11" max="11" width="39.13"/>
    <col customWidth="1" min="12" max="12" width="8.5"/>
    <col customWidth="1" min="13" max="13" width="3.88"/>
    <col customWidth="1" min="14" max="14" width="19.5"/>
    <col customWidth="1" min="15" max="15" width="12.75"/>
    <col customWidth="1" min="16" max="16" width="14.38"/>
    <col customWidth="1" min="17" max="17" width="7.38"/>
    <col customWidth="1" min="18" max="18" width="8.38"/>
    <col customWidth="1" min="19" max="19" width="28.5"/>
    <col customWidth="1" min="20" max="20" width="30.88"/>
    <col customWidth="1" min="21" max="26" width="8.63"/>
  </cols>
  <sheetData>
    <row r="1" ht="14.25" customHeight="1">
      <c r="A1" s="13" t="s">
        <v>8</v>
      </c>
      <c r="B1" s="9"/>
      <c r="C1" s="9"/>
      <c r="D1" s="9"/>
      <c r="E1" s="9"/>
      <c r="F1" s="9"/>
      <c r="G1" s="9"/>
      <c r="H1" s="10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</row>
    <row r="2" ht="14.25" customHeight="1">
      <c r="A2" s="6"/>
      <c r="B2" s="6"/>
      <c r="C2" s="16"/>
      <c r="D2" s="6"/>
      <c r="E2" s="6"/>
      <c r="F2" s="6"/>
      <c r="G2" s="6"/>
      <c r="H2" s="16"/>
      <c r="I2" s="6"/>
      <c r="J2" s="6" t="s">
        <v>14</v>
      </c>
      <c r="K2" s="6" t="s">
        <v>15</v>
      </c>
      <c r="L2" s="6" t="s">
        <v>16</v>
      </c>
      <c r="M2" s="6" t="s">
        <v>17</v>
      </c>
      <c r="N2" s="6" t="s">
        <v>18</v>
      </c>
      <c r="O2" s="6" t="s">
        <v>19</v>
      </c>
      <c r="P2" s="6" t="s">
        <v>20</v>
      </c>
      <c r="Q2" s="6" t="s">
        <v>21</v>
      </c>
      <c r="R2" s="6" t="s">
        <v>22</v>
      </c>
      <c r="S2" s="6" t="s">
        <v>23</v>
      </c>
      <c r="T2" s="6" t="s">
        <v>24</v>
      </c>
    </row>
    <row r="3" ht="14.25" customHeight="1">
      <c r="A3" s="18" t="s">
        <v>25</v>
      </c>
      <c r="B3" s="18" t="s">
        <v>9</v>
      </c>
      <c r="C3" s="19" t="s">
        <v>26</v>
      </c>
      <c r="D3" s="20" t="s">
        <v>16</v>
      </c>
      <c r="E3" s="20" t="s">
        <v>27</v>
      </c>
      <c r="F3" s="18" t="s">
        <v>28</v>
      </c>
      <c r="G3" s="21" t="s">
        <v>29</v>
      </c>
      <c r="H3" s="19" t="s">
        <v>30</v>
      </c>
      <c r="I3" s="6"/>
      <c r="J3" s="6" t="s">
        <v>31</v>
      </c>
      <c r="K3" s="6" t="s">
        <v>32</v>
      </c>
      <c r="L3" s="6" t="s">
        <v>27</v>
      </c>
      <c r="M3" s="6" t="s">
        <v>33</v>
      </c>
      <c r="N3" s="6" t="s">
        <v>34</v>
      </c>
      <c r="O3" s="6" t="s">
        <v>35</v>
      </c>
      <c r="P3" s="6" t="s">
        <v>36</v>
      </c>
      <c r="Q3" s="6" t="s">
        <v>37</v>
      </c>
      <c r="R3" s="6" t="s">
        <v>38</v>
      </c>
      <c r="S3" s="6" t="s">
        <v>39</v>
      </c>
      <c r="T3" s="6" t="s">
        <v>10</v>
      </c>
    </row>
    <row r="4" ht="14.25" customHeight="1">
      <c r="A4" s="22" t="s">
        <v>40</v>
      </c>
      <c r="B4" s="23" t="s">
        <v>14</v>
      </c>
      <c r="C4" s="24" t="s">
        <v>41</v>
      </c>
      <c r="D4" s="25">
        <v>0.015</v>
      </c>
      <c r="E4" s="25">
        <v>0.03</v>
      </c>
      <c r="F4" s="23" t="s">
        <v>42</v>
      </c>
      <c r="G4" s="26">
        <v>75000.0</v>
      </c>
      <c r="H4" s="24" t="s">
        <v>43</v>
      </c>
      <c r="I4" s="6"/>
      <c r="J4" s="6" t="s">
        <v>44</v>
      </c>
      <c r="K4" s="6" t="s">
        <v>45</v>
      </c>
      <c r="L4" s="6"/>
      <c r="M4" s="6"/>
      <c r="N4" s="6"/>
      <c r="O4" s="6"/>
      <c r="P4" s="6" t="s">
        <v>46</v>
      </c>
      <c r="Q4" s="6" t="s">
        <v>47</v>
      </c>
      <c r="R4" s="6" t="s">
        <v>48</v>
      </c>
      <c r="S4" s="6" t="s">
        <v>49</v>
      </c>
      <c r="T4" s="6"/>
    </row>
    <row r="5" ht="14.25" customHeight="1">
      <c r="A5" s="22" t="s">
        <v>40</v>
      </c>
      <c r="B5" s="23" t="s">
        <v>31</v>
      </c>
      <c r="C5" s="24" t="s">
        <v>41</v>
      </c>
      <c r="D5" s="25">
        <v>0.01</v>
      </c>
      <c r="E5" s="25">
        <v>0.02</v>
      </c>
      <c r="F5" s="23" t="s">
        <v>42</v>
      </c>
      <c r="G5" s="26">
        <v>75000.0</v>
      </c>
      <c r="H5" s="24"/>
      <c r="I5" s="6"/>
      <c r="J5" s="6" t="s">
        <v>50</v>
      </c>
      <c r="K5" s="6" t="s">
        <v>51</v>
      </c>
      <c r="L5" s="6"/>
      <c r="M5" s="6"/>
      <c r="N5" s="6"/>
      <c r="O5" s="6"/>
      <c r="P5" s="6" t="s">
        <v>52</v>
      </c>
      <c r="Q5" s="6"/>
      <c r="R5" s="6" t="s">
        <v>53</v>
      </c>
      <c r="S5" s="6" t="s">
        <v>54</v>
      </c>
      <c r="T5" s="6"/>
    </row>
    <row r="6" ht="14.25" customHeight="1">
      <c r="A6" s="22" t="s">
        <v>40</v>
      </c>
      <c r="B6" s="23" t="s">
        <v>44</v>
      </c>
      <c r="C6" s="24" t="s">
        <v>41</v>
      </c>
      <c r="D6" s="25">
        <v>0.0025</v>
      </c>
      <c r="E6" s="25">
        <v>0.005</v>
      </c>
      <c r="F6" s="23" t="s">
        <v>42</v>
      </c>
      <c r="G6" s="26">
        <v>75000.0</v>
      </c>
      <c r="H6" s="24"/>
      <c r="I6" s="6"/>
      <c r="J6" s="6" t="s">
        <v>55</v>
      </c>
      <c r="K6" s="6" t="s">
        <v>56</v>
      </c>
      <c r="L6" s="6"/>
      <c r="M6" s="6"/>
      <c r="N6" s="6"/>
      <c r="O6" s="6"/>
      <c r="P6" s="6"/>
      <c r="Q6" s="6"/>
      <c r="R6" s="6" t="s">
        <v>57</v>
      </c>
      <c r="S6" s="6" t="s">
        <v>58</v>
      </c>
      <c r="T6" s="6"/>
    </row>
    <row r="7" ht="14.25" customHeight="1">
      <c r="A7" s="22" t="s">
        <v>40</v>
      </c>
      <c r="B7" s="23" t="s">
        <v>50</v>
      </c>
      <c r="C7" s="24" t="s">
        <v>41</v>
      </c>
      <c r="D7" s="25">
        <v>0.01</v>
      </c>
      <c r="E7" s="25">
        <v>0.02</v>
      </c>
      <c r="F7" s="23" t="s">
        <v>42</v>
      </c>
      <c r="G7" s="26">
        <v>75000.0</v>
      </c>
      <c r="H7" s="24"/>
      <c r="I7" s="6"/>
      <c r="J7" s="6" t="s">
        <v>59</v>
      </c>
      <c r="K7" s="6" t="s">
        <v>60</v>
      </c>
      <c r="L7" s="6"/>
      <c r="M7" s="6"/>
      <c r="N7" s="6"/>
      <c r="O7" s="6"/>
      <c r="P7" s="6"/>
      <c r="Q7" s="6"/>
      <c r="R7" s="6" t="s">
        <v>62</v>
      </c>
      <c r="S7" s="6" t="s">
        <v>63</v>
      </c>
      <c r="T7" s="6"/>
    </row>
    <row r="8" ht="14.25" customHeight="1">
      <c r="A8" s="22" t="s">
        <v>40</v>
      </c>
      <c r="B8" s="23" t="s">
        <v>55</v>
      </c>
      <c r="C8" s="24" t="s">
        <v>41</v>
      </c>
      <c r="D8" s="25">
        <v>0.01</v>
      </c>
      <c r="E8" s="25">
        <v>0.02</v>
      </c>
      <c r="F8" s="23" t="s">
        <v>65</v>
      </c>
      <c r="G8" s="26">
        <v>75000.0</v>
      </c>
      <c r="H8" s="24"/>
      <c r="I8" s="6"/>
      <c r="J8" s="6" t="s">
        <v>66</v>
      </c>
      <c r="K8" s="6" t="s">
        <v>67</v>
      </c>
      <c r="L8" s="6"/>
      <c r="M8" s="6"/>
      <c r="N8" s="6"/>
      <c r="O8" s="6"/>
      <c r="P8" s="6"/>
      <c r="Q8" s="6"/>
      <c r="R8" s="6" t="s">
        <v>68</v>
      </c>
      <c r="S8" s="6" t="s">
        <v>69</v>
      </c>
      <c r="T8" s="6"/>
    </row>
    <row r="9" ht="14.25" customHeight="1">
      <c r="A9" s="22" t="s">
        <v>40</v>
      </c>
      <c r="B9" s="23" t="s">
        <v>59</v>
      </c>
      <c r="C9" s="24" t="s">
        <v>41</v>
      </c>
      <c r="D9" s="25">
        <v>0.05</v>
      </c>
      <c r="E9" s="25">
        <v>0.1</v>
      </c>
      <c r="F9" s="23" t="s">
        <v>42</v>
      </c>
      <c r="G9" s="26">
        <v>75000.0</v>
      </c>
      <c r="H9" s="24"/>
      <c r="I9" s="6"/>
      <c r="J9" s="6" t="s">
        <v>70</v>
      </c>
      <c r="K9" s="6" t="s">
        <v>71</v>
      </c>
      <c r="L9" s="6"/>
      <c r="M9" s="6"/>
      <c r="N9" s="6"/>
      <c r="O9" s="6"/>
      <c r="P9" s="6"/>
      <c r="Q9" s="6"/>
      <c r="R9" s="6"/>
      <c r="S9" s="6"/>
      <c r="T9" s="6"/>
    </row>
    <row r="10" ht="14.25" customHeight="1">
      <c r="A10" s="22" t="s">
        <v>40</v>
      </c>
      <c r="B10" s="23" t="s">
        <v>66</v>
      </c>
      <c r="C10" s="24" t="s">
        <v>41</v>
      </c>
      <c r="D10" s="25">
        <v>0.055</v>
      </c>
      <c r="E10" s="25">
        <v>0.11</v>
      </c>
      <c r="F10" s="23" t="s">
        <v>42</v>
      </c>
      <c r="G10" s="26">
        <v>75000.0</v>
      </c>
      <c r="H10" s="24"/>
      <c r="I10" s="6"/>
      <c r="J10" s="6" t="s">
        <v>73</v>
      </c>
      <c r="K10" s="6" t="s">
        <v>74</v>
      </c>
      <c r="L10" s="6"/>
      <c r="M10" s="6"/>
      <c r="N10" s="6"/>
      <c r="O10" s="6"/>
      <c r="P10" s="6"/>
      <c r="Q10" s="6"/>
      <c r="R10" s="6"/>
      <c r="S10" s="6"/>
      <c r="T10" s="6"/>
    </row>
    <row r="11" ht="14.25" customHeight="1">
      <c r="A11" s="22" t="s">
        <v>40</v>
      </c>
      <c r="B11" s="23" t="s">
        <v>70</v>
      </c>
      <c r="C11" s="24" t="s">
        <v>41</v>
      </c>
      <c r="D11" s="25">
        <v>0.09</v>
      </c>
      <c r="E11" s="25">
        <v>0.18</v>
      </c>
      <c r="F11" s="23" t="s">
        <v>42</v>
      </c>
      <c r="G11" s="26">
        <v>75000.0</v>
      </c>
      <c r="H11" s="24"/>
      <c r="I11" s="6"/>
      <c r="J11" s="6" t="s">
        <v>76</v>
      </c>
      <c r="K11" s="6" t="s">
        <v>77</v>
      </c>
      <c r="L11" s="6"/>
      <c r="M11" s="6"/>
      <c r="N11" s="6"/>
      <c r="O11" s="6"/>
      <c r="P11" s="6"/>
      <c r="Q11" s="6"/>
      <c r="R11" s="6"/>
      <c r="S11" s="6"/>
      <c r="T11" s="6"/>
    </row>
    <row r="12" ht="14.25" customHeight="1">
      <c r="A12" s="22" t="s">
        <v>40</v>
      </c>
      <c r="B12" s="23" t="s">
        <v>73</v>
      </c>
      <c r="C12" s="24" t="s">
        <v>41</v>
      </c>
      <c r="D12" s="25">
        <v>0.11</v>
      </c>
      <c r="E12" s="25">
        <v>0.22</v>
      </c>
      <c r="F12" s="23" t="s">
        <v>42</v>
      </c>
      <c r="G12" s="26">
        <v>75000.0</v>
      </c>
      <c r="H12" s="24"/>
      <c r="I12" s="6"/>
      <c r="J12" s="6" t="s">
        <v>78</v>
      </c>
      <c r="K12" s="6"/>
      <c r="L12" s="6"/>
      <c r="M12" s="6"/>
      <c r="N12" s="6"/>
      <c r="O12" s="6"/>
      <c r="P12" s="6"/>
      <c r="Q12" s="6"/>
      <c r="R12" s="6"/>
      <c r="S12" s="6"/>
      <c r="T12" s="6"/>
    </row>
    <row r="13" ht="14.25" customHeight="1">
      <c r="A13" s="22" t="s">
        <v>79</v>
      </c>
      <c r="B13" s="23" t="s">
        <v>76</v>
      </c>
      <c r="C13" s="24" t="s">
        <v>41</v>
      </c>
      <c r="D13" s="25">
        <v>0.007</v>
      </c>
      <c r="E13" s="25">
        <v>0.014</v>
      </c>
      <c r="F13" s="23" t="s">
        <v>65</v>
      </c>
      <c r="G13" s="26">
        <v>0.0</v>
      </c>
      <c r="H13" s="24"/>
      <c r="I13" s="6"/>
      <c r="J13" s="6" t="s">
        <v>81</v>
      </c>
      <c r="K13" s="6"/>
      <c r="L13" s="6"/>
      <c r="M13" s="6"/>
      <c r="N13" s="6"/>
      <c r="O13" s="6"/>
      <c r="P13" s="6"/>
      <c r="Q13" s="6"/>
      <c r="R13" s="6"/>
      <c r="S13" s="6"/>
      <c r="T13" s="6"/>
    </row>
    <row r="14" ht="14.25" customHeight="1">
      <c r="A14" s="22" t="s">
        <v>79</v>
      </c>
      <c r="B14" s="23" t="s">
        <v>78</v>
      </c>
      <c r="C14" s="24" t="s">
        <v>41</v>
      </c>
      <c r="D14" s="25">
        <v>0.001</v>
      </c>
      <c r="E14" s="25">
        <v>0.02</v>
      </c>
      <c r="F14" s="23" t="s">
        <v>65</v>
      </c>
      <c r="G14" s="26">
        <v>0.0</v>
      </c>
      <c r="H14" s="24"/>
      <c r="I14" s="6"/>
      <c r="J14" s="6" t="s">
        <v>82</v>
      </c>
      <c r="K14" s="6"/>
      <c r="L14" s="6"/>
      <c r="M14" s="6"/>
      <c r="N14" s="6"/>
      <c r="O14" s="6"/>
      <c r="P14" s="6"/>
      <c r="Q14" s="6"/>
      <c r="R14" s="6"/>
      <c r="S14" s="6"/>
      <c r="T14" s="6"/>
    </row>
    <row r="15" ht="14.25" customHeight="1">
      <c r="A15" s="22" t="s">
        <v>84</v>
      </c>
      <c r="B15" s="23" t="s">
        <v>81</v>
      </c>
      <c r="C15" s="24" t="s">
        <v>41</v>
      </c>
      <c r="D15" s="25">
        <v>0.005</v>
      </c>
      <c r="E15" s="25">
        <v>0.025</v>
      </c>
      <c r="F15" s="23" t="s">
        <v>65</v>
      </c>
      <c r="G15" s="26">
        <v>0.0</v>
      </c>
      <c r="H15" s="24"/>
      <c r="I15" s="6"/>
      <c r="J15" s="6" t="s">
        <v>85</v>
      </c>
      <c r="K15" s="6"/>
      <c r="L15" s="6"/>
      <c r="M15" s="6"/>
      <c r="N15" s="6"/>
      <c r="O15" s="6"/>
      <c r="P15" s="6"/>
      <c r="Q15" s="6"/>
      <c r="R15" s="6"/>
      <c r="S15" s="6"/>
      <c r="T15" s="6"/>
    </row>
    <row r="16" ht="14.25" customHeight="1">
      <c r="A16" s="22" t="s">
        <v>87</v>
      </c>
      <c r="B16" s="23" t="s">
        <v>82</v>
      </c>
      <c r="C16" s="24" t="s">
        <v>41</v>
      </c>
      <c r="D16" s="25">
        <v>0.09</v>
      </c>
      <c r="E16" s="25">
        <v>0.18</v>
      </c>
      <c r="F16" s="23" t="s">
        <v>88</v>
      </c>
      <c r="G16" s="26">
        <v>30000.0</v>
      </c>
      <c r="H16" s="24" t="s">
        <v>89</v>
      </c>
      <c r="I16" s="6"/>
      <c r="J16" s="6" t="s">
        <v>90</v>
      </c>
      <c r="K16" s="6"/>
      <c r="L16" s="6"/>
      <c r="M16" s="6"/>
      <c r="N16" s="6"/>
      <c r="O16" s="6"/>
      <c r="P16" s="6"/>
      <c r="Q16" s="6"/>
      <c r="R16" s="6"/>
      <c r="S16" s="6"/>
      <c r="T16" s="6"/>
    </row>
    <row r="17" ht="14.25" customHeight="1">
      <c r="A17" s="22" t="s">
        <v>87</v>
      </c>
      <c r="B17" s="23" t="s">
        <v>85</v>
      </c>
      <c r="C17" s="24" t="s">
        <v>41</v>
      </c>
      <c r="D17" s="25">
        <v>0.04</v>
      </c>
      <c r="E17" s="25">
        <v>0.08</v>
      </c>
      <c r="F17" s="23" t="s">
        <v>88</v>
      </c>
      <c r="G17" s="26">
        <v>30000.0</v>
      </c>
      <c r="H17" s="24"/>
      <c r="I17" s="6"/>
      <c r="J17" s="6" t="s">
        <v>92</v>
      </c>
      <c r="K17" s="6"/>
      <c r="L17" s="6"/>
      <c r="M17" s="6"/>
      <c r="N17" s="6"/>
      <c r="O17" s="6"/>
      <c r="P17" s="6"/>
      <c r="Q17" s="6"/>
      <c r="R17" s="6"/>
      <c r="S17" s="6"/>
      <c r="T17" s="6"/>
    </row>
    <row r="18" ht="14.25" customHeight="1">
      <c r="A18" s="22" t="s">
        <v>87</v>
      </c>
      <c r="B18" s="23" t="s">
        <v>90</v>
      </c>
      <c r="C18" s="24" t="s">
        <v>41</v>
      </c>
      <c r="D18" s="25">
        <v>0.15</v>
      </c>
      <c r="E18" s="25">
        <v>0.3</v>
      </c>
      <c r="F18" s="23" t="s">
        <v>88</v>
      </c>
      <c r="G18" s="26">
        <v>30000.0</v>
      </c>
      <c r="H18" s="24" t="s">
        <v>95</v>
      </c>
      <c r="I18" s="6"/>
      <c r="J18" s="6" t="s">
        <v>96</v>
      </c>
      <c r="K18" s="6"/>
      <c r="L18" s="6"/>
      <c r="M18" s="6"/>
      <c r="N18" s="6"/>
      <c r="O18" s="6"/>
      <c r="P18" s="6"/>
      <c r="Q18" s="6"/>
      <c r="R18" s="6"/>
      <c r="S18" s="6"/>
      <c r="T18" s="6"/>
    </row>
    <row r="19" ht="14.25" customHeight="1">
      <c r="A19" s="22" t="s">
        <v>87</v>
      </c>
      <c r="B19" s="23" t="s">
        <v>92</v>
      </c>
      <c r="C19" s="24" t="s">
        <v>41</v>
      </c>
      <c r="D19" s="25">
        <v>0.015</v>
      </c>
      <c r="E19" s="25">
        <v>0.03</v>
      </c>
      <c r="F19" s="23" t="s">
        <v>88</v>
      </c>
      <c r="G19" s="26">
        <v>30000.0</v>
      </c>
      <c r="H19" s="24"/>
      <c r="I19" s="6"/>
      <c r="J19" s="6" t="s">
        <v>97</v>
      </c>
      <c r="K19" s="6"/>
      <c r="L19" s="6"/>
      <c r="M19" s="6"/>
      <c r="N19" s="6"/>
      <c r="O19" s="6"/>
      <c r="P19" s="6"/>
      <c r="Q19" s="6"/>
      <c r="R19" s="6"/>
      <c r="S19" s="6"/>
      <c r="T19" s="6"/>
    </row>
    <row r="20" ht="14.25" customHeight="1">
      <c r="A20" s="22" t="s">
        <v>87</v>
      </c>
      <c r="B20" s="23" t="s">
        <v>96</v>
      </c>
      <c r="C20" s="24" t="s">
        <v>41</v>
      </c>
      <c r="D20" s="25">
        <v>0.12</v>
      </c>
      <c r="E20" s="25">
        <v>0.24</v>
      </c>
      <c r="F20" s="23" t="s">
        <v>88</v>
      </c>
      <c r="G20" s="26">
        <v>30000.0</v>
      </c>
      <c r="H20" s="24"/>
      <c r="I20" s="6"/>
      <c r="J20" s="6" t="s">
        <v>98</v>
      </c>
      <c r="K20" s="6"/>
      <c r="L20" s="6"/>
      <c r="M20" s="6"/>
      <c r="N20" s="6"/>
      <c r="O20" s="6"/>
      <c r="P20" s="6"/>
      <c r="Q20" s="6"/>
      <c r="R20" s="6"/>
      <c r="S20" s="6"/>
      <c r="T20" s="6"/>
    </row>
    <row r="21" ht="14.25" customHeight="1">
      <c r="A21" s="22" t="s">
        <v>87</v>
      </c>
      <c r="B21" s="23" t="s">
        <v>97</v>
      </c>
      <c r="C21" s="24" t="s">
        <v>41</v>
      </c>
      <c r="D21" s="25">
        <v>0.14</v>
      </c>
      <c r="E21" s="25">
        <v>0.28</v>
      </c>
      <c r="F21" s="23" t="s">
        <v>88</v>
      </c>
      <c r="G21" s="26">
        <v>30000.0</v>
      </c>
      <c r="H21" s="24"/>
      <c r="I21" s="6"/>
      <c r="J21" s="6" t="s">
        <v>99</v>
      </c>
      <c r="K21" s="6"/>
      <c r="L21" s="6"/>
      <c r="M21" s="6"/>
      <c r="N21" s="6"/>
      <c r="O21" s="6"/>
      <c r="P21" s="6"/>
      <c r="Q21" s="6"/>
      <c r="R21" s="6"/>
      <c r="S21" s="6"/>
      <c r="T21" s="6"/>
    </row>
    <row r="22" ht="14.25" customHeight="1">
      <c r="A22" s="22" t="s">
        <v>100</v>
      </c>
      <c r="B22" s="23" t="s">
        <v>98</v>
      </c>
      <c r="C22" s="24" t="s">
        <v>41</v>
      </c>
      <c r="D22" s="25">
        <v>0.075</v>
      </c>
      <c r="E22" s="25">
        <v>0.15</v>
      </c>
      <c r="F22" s="23" t="s">
        <v>65</v>
      </c>
      <c r="G22" s="26">
        <v>0.0</v>
      </c>
      <c r="H22" s="24"/>
      <c r="I22" s="6"/>
      <c r="J22" s="6" t="s">
        <v>101</v>
      </c>
      <c r="K22" s="6"/>
      <c r="L22" s="6"/>
      <c r="M22" s="6"/>
      <c r="N22" s="6"/>
      <c r="O22" s="6"/>
      <c r="P22" s="6"/>
      <c r="Q22" s="6"/>
      <c r="R22" s="6"/>
      <c r="S22" s="6"/>
      <c r="T22" s="6"/>
    </row>
    <row r="23" ht="14.25" customHeight="1">
      <c r="A23" s="22" t="s">
        <v>100</v>
      </c>
      <c r="B23" s="23" t="s">
        <v>99</v>
      </c>
      <c r="C23" s="24" t="s">
        <v>41</v>
      </c>
      <c r="D23" s="25">
        <v>0.075</v>
      </c>
      <c r="E23" s="25">
        <v>0.15</v>
      </c>
      <c r="F23" s="23" t="s">
        <v>88</v>
      </c>
      <c r="G23" s="26">
        <v>0.0</v>
      </c>
      <c r="H23" s="24"/>
      <c r="I23" s="6"/>
      <c r="J23" s="6" t="s">
        <v>103</v>
      </c>
      <c r="K23" s="6"/>
      <c r="L23" s="6"/>
      <c r="M23" s="6"/>
      <c r="N23" s="6"/>
      <c r="O23" s="6"/>
      <c r="P23" s="6"/>
      <c r="Q23" s="6"/>
      <c r="R23" s="6"/>
      <c r="S23" s="6"/>
      <c r="T23" s="6"/>
    </row>
    <row r="24" ht="14.25" customHeight="1">
      <c r="A24" s="22" t="s">
        <v>100</v>
      </c>
      <c r="B24" s="23" t="s">
        <v>101</v>
      </c>
      <c r="C24" s="24" t="s">
        <v>41</v>
      </c>
      <c r="D24" s="25">
        <v>0.08</v>
      </c>
      <c r="E24" s="25">
        <v>0.16</v>
      </c>
      <c r="F24" s="23" t="s">
        <v>88</v>
      </c>
      <c r="G24" s="26">
        <v>0.0</v>
      </c>
      <c r="H24" s="24"/>
      <c r="I24" s="6"/>
      <c r="J24" s="6" t="s">
        <v>105</v>
      </c>
      <c r="K24" s="6"/>
      <c r="L24" s="6"/>
      <c r="M24" s="6"/>
      <c r="N24" s="6"/>
      <c r="O24" s="6"/>
      <c r="P24" s="6"/>
      <c r="Q24" s="6"/>
      <c r="R24" s="6"/>
      <c r="S24" s="6"/>
      <c r="T24" s="6"/>
    </row>
    <row r="25" ht="14.25" customHeight="1">
      <c r="A25" s="22" t="s">
        <v>100</v>
      </c>
      <c r="B25" s="23" t="s">
        <v>103</v>
      </c>
      <c r="C25" s="24" t="s">
        <v>41</v>
      </c>
      <c r="D25" s="25">
        <v>0.15</v>
      </c>
      <c r="E25" s="25">
        <v>0.3</v>
      </c>
      <c r="F25" s="23" t="s">
        <v>88</v>
      </c>
      <c r="G25" s="26">
        <v>0.0</v>
      </c>
      <c r="H25" s="24"/>
      <c r="I25" s="6"/>
      <c r="J25" s="6" t="s">
        <v>106</v>
      </c>
      <c r="K25" s="6"/>
      <c r="L25" s="6"/>
      <c r="M25" s="6"/>
      <c r="N25" s="6"/>
      <c r="O25" s="6"/>
      <c r="P25" s="6"/>
      <c r="Q25" s="6"/>
      <c r="R25" s="6"/>
      <c r="S25" s="6"/>
      <c r="T25" s="6"/>
    </row>
    <row r="26" ht="14.25" customHeight="1">
      <c r="A26" s="22" t="s">
        <v>107</v>
      </c>
      <c r="B26" s="23" t="s">
        <v>105</v>
      </c>
      <c r="C26" s="24" t="s">
        <v>41</v>
      </c>
      <c r="D26" s="25">
        <v>0.01</v>
      </c>
      <c r="E26" s="25">
        <v>0.01</v>
      </c>
      <c r="F26" s="23" t="s">
        <v>108</v>
      </c>
      <c r="G26" s="26">
        <v>0.0</v>
      </c>
      <c r="H26" s="24" t="s">
        <v>110</v>
      </c>
      <c r="I26" s="6"/>
      <c r="J26" s="6" t="s">
        <v>111</v>
      </c>
      <c r="K26" s="6"/>
      <c r="L26" s="6"/>
      <c r="M26" s="6"/>
      <c r="N26" s="6"/>
      <c r="O26" s="6"/>
      <c r="P26" s="6"/>
      <c r="Q26" s="6"/>
      <c r="R26" s="6"/>
      <c r="S26" s="6"/>
      <c r="T26" s="6"/>
    </row>
    <row r="27" ht="14.25" customHeight="1">
      <c r="A27" s="22" t="s">
        <v>107</v>
      </c>
      <c r="B27" s="23" t="s">
        <v>106</v>
      </c>
      <c r="C27" s="24" t="s">
        <v>41</v>
      </c>
      <c r="D27" s="25">
        <v>0.02</v>
      </c>
      <c r="E27" s="25">
        <v>0.02</v>
      </c>
      <c r="F27" s="23" t="s">
        <v>112</v>
      </c>
      <c r="G27" s="26">
        <v>0.0</v>
      </c>
      <c r="H27" s="24" t="s">
        <v>113</v>
      </c>
      <c r="I27" s="6"/>
      <c r="J27" s="6" t="s">
        <v>115</v>
      </c>
      <c r="K27" s="6"/>
      <c r="L27" s="6"/>
      <c r="M27" s="6"/>
      <c r="N27" s="6"/>
      <c r="O27" s="6"/>
      <c r="P27" s="6"/>
      <c r="Q27" s="6"/>
      <c r="R27" s="6"/>
      <c r="S27" s="6"/>
      <c r="T27" s="6"/>
    </row>
    <row r="28" ht="14.25" customHeight="1">
      <c r="A28" s="22">
        <v>148.0</v>
      </c>
      <c r="B28" s="23" t="s">
        <v>111</v>
      </c>
      <c r="C28" s="24" t="s">
        <v>41</v>
      </c>
      <c r="D28" s="25">
        <v>0.01</v>
      </c>
      <c r="E28" s="25">
        <v>0.02</v>
      </c>
      <c r="F28" s="23" t="s">
        <v>65</v>
      </c>
      <c r="G28" s="26">
        <v>0.0</v>
      </c>
      <c r="H28" s="24"/>
      <c r="I28" s="6"/>
      <c r="J28" s="6" t="s">
        <v>117</v>
      </c>
      <c r="K28" s="6"/>
      <c r="L28" s="6"/>
      <c r="M28" s="6"/>
      <c r="N28" s="6"/>
      <c r="O28" s="6"/>
      <c r="P28" s="6"/>
      <c r="Q28" s="6"/>
      <c r="R28" s="6"/>
      <c r="S28" s="6"/>
      <c r="T28" s="6"/>
    </row>
    <row r="29" ht="14.25" customHeight="1">
      <c r="A29" s="22">
        <v>148.0</v>
      </c>
      <c r="B29" s="23" t="s">
        <v>115</v>
      </c>
      <c r="C29" s="24" t="s">
        <v>41</v>
      </c>
      <c r="D29" s="25">
        <v>0.035</v>
      </c>
      <c r="E29" s="25">
        <v>0.07</v>
      </c>
      <c r="F29" s="23" t="s">
        <v>88</v>
      </c>
      <c r="G29" s="26">
        <v>0.0</v>
      </c>
      <c r="H29" s="24" t="s">
        <v>119</v>
      </c>
      <c r="I29" s="6"/>
      <c r="J29" s="6" t="s">
        <v>120</v>
      </c>
      <c r="K29" s="6"/>
      <c r="L29" s="6"/>
      <c r="M29" s="6"/>
      <c r="N29" s="6"/>
      <c r="O29" s="6"/>
      <c r="P29" s="6"/>
      <c r="Q29" s="6"/>
      <c r="R29" s="6"/>
      <c r="S29" s="6"/>
      <c r="T29" s="6"/>
    </row>
    <row r="30" ht="14.25" customHeight="1">
      <c r="A30" s="22">
        <v>148.0</v>
      </c>
      <c r="B30" s="23" t="s">
        <v>117</v>
      </c>
      <c r="C30" s="24" t="s">
        <v>41</v>
      </c>
      <c r="D30" s="25">
        <v>0.02</v>
      </c>
      <c r="E30" s="25">
        <v>0.04</v>
      </c>
      <c r="F30" s="23" t="s">
        <v>88</v>
      </c>
      <c r="G30" s="26">
        <v>0.0</v>
      </c>
      <c r="H30" s="24" t="s">
        <v>123</v>
      </c>
      <c r="I30" s="6"/>
      <c r="J30" s="6" t="s">
        <v>125</v>
      </c>
      <c r="K30" s="6"/>
      <c r="L30" s="6"/>
      <c r="M30" s="6"/>
      <c r="N30" s="6"/>
      <c r="O30" s="6"/>
      <c r="P30" s="6"/>
      <c r="Q30" s="6"/>
      <c r="R30" s="6"/>
      <c r="S30" s="6"/>
      <c r="T30" s="6"/>
    </row>
    <row r="31" ht="14.25" customHeight="1">
      <c r="A31" s="22">
        <v>148.0</v>
      </c>
      <c r="B31" s="23" t="s">
        <v>120</v>
      </c>
      <c r="C31" s="24" t="s">
        <v>41</v>
      </c>
      <c r="D31" s="25">
        <v>0.06</v>
      </c>
      <c r="E31" s="25">
        <v>0.12</v>
      </c>
      <c r="F31" s="23" t="s">
        <v>88</v>
      </c>
      <c r="G31" s="26">
        <v>0.0</v>
      </c>
      <c r="H31" s="24"/>
      <c r="I31" s="6"/>
      <c r="J31" s="6" t="s">
        <v>127</v>
      </c>
      <c r="K31" s="6"/>
      <c r="L31" s="6"/>
      <c r="M31" s="6"/>
      <c r="N31" s="6"/>
      <c r="O31" s="6"/>
      <c r="P31" s="6"/>
      <c r="Q31" s="6"/>
      <c r="R31" s="6"/>
      <c r="S31" s="6"/>
      <c r="T31" s="6"/>
    </row>
    <row r="32" ht="14.25" customHeight="1">
      <c r="A32" s="22">
        <v>148.0</v>
      </c>
      <c r="B32" s="23" t="s">
        <v>125</v>
      </c>
      <c r="C32" s="24" t="s">
        <v>41</v>
      </c>
      <c r="D32" s="25">
        <v>0.055</v>
      </c>
      <c r="E32" s="25">
        <v>0.11</v>
      </c>
      <c r="F32" s="23" t="s">
        <v>88</v>
      </c>
      <c r="G32" s="26">
        <v>0.0</v>
      </c>
      <c r="H32" s="24"/>
      <c r="I32" s="6"/>
      <c r="J32" s="6" t="s">
        <v>129</v>
      </c>
      <c r="K32" s="6"/>
      <c r="L32" s="6"/>
      <c r="M32" s="6"/>
      <c r="N32" s="6"/>
      <c r="O32" s="6"/>
      <c r="P32" s="6"/>
      <c r="Q32" s="6"/>
      <c r="R32" s="6"/>
      <c r="S32" s="6"/>
      <c r="T32" s="6"/>
    </row>
    <row r="33" ht="14.25" customHeight="1">
      <c r="A33" s="22">
        <v>148.0</v>
      </c>
      <c r="B33" s="23" t="s">
        <v>127</v>
      </c>
      <c r="C33" s="24" t="s">
        <v>41</v>
      </c>
      <c r="D33" s="25">
        <v>0.01</v>
      </c>
      <c r="E33" s="25">
        <v>0.02</v>
      </c>
      <c r="F33" s="23" t="s">
        <v>88</v>
      </c>
      <c r="G33" s="26">
        <v>0.0</v>
      </c>
      <c r="H33" s="24"/>
      <c r="I33" s="6"/>
      <c r="J33" s="6" t="s">
        <v>130</v>
      </c>
      <c r="K33" s="6"/>
      <c r="L33" s="6"/>
      <c r="M33" s="6"/>
      <c r="N33" s="6"/>
      <c r="O33" s="6"/>
      <c r="P33" s="6"/>
      <c r="Q33" s="6"/>
      <c r="R33" s="6"/>
      <c r="S33" s="6"/>
      <c r="T33" s="6"/>
    </row>
    <row r="34" ht="14.25" customHeight="1">
      <c r="A34" s="22">
        <v>148.0</v>
      </c>
      <c r="B34" s="23" t="s">
        <v>129</v>
      </c>
      <c r="C34" s="24" t="s">
        <v>41</v>
      </c>
      <c r="D34" s="25">
        <v>0.04</v>
      </c>
      <c r="E34" s="25">
        <v>0.08</v>
      </c>
      <c r="F34" s="23" t="s">
        <v>88</v>
      </c>
      <c r="G34" s="26">
        <v>0.0</v>
      </c>
      <c r="H34" s="24"/>
      <c r="I34" s="6"/>
      <c r="J34" s="6" t="s">
        <v>131</v>
      </c>
      <c r="K34" s="6"/>
      <c r="L34" s="6"/>
      <c r="M34" s="6"/>
      <c r="N34" s="6"/>
      <c r="O34" s="6"/>
      <c r="P34" s="6"/>
      <c r="Q34" s="6"/>
      <c r="R34" s="6"/>
      <c r="S34" s="6"/>
      <c r="T34" s="6"/>
    </row>
    <row r="35" ht="14.25" customHeight="1">
      <c r="A35" s="22">
        <v>148.0</v>
      </c>
      <c r="B35" s="23" t="s">
        <v>130</v>
      </c>
      <c r="C35" s="24" t="s">
        <v>41</v>
      </c>
      <c r="D35" s="25">
        <v>0.01</v>
      </c>
      <c r="E35" s="25">
        <v>0.02</v>
      </c>
      <c r="F35" s="23" t="s">
        <v>88</v>
      </c>
      <c r="G35" s="26">
        <v>0.0</v>
      </c>
      <c r="H35" s="24"/>
      <c r="I35" s="6"/>
      <c r="J35" s="6" t="s">
        <v>132</v>
      </c>
      <c r="K35" s="6"/>
      <c r="L35" s="6"/>
      <c r="M35" s="6"/>
      <c r="N35" s="6"/>
      <c r="O35" s="6"/>
      <c r="P35" s="6"/>
      <c r="Q35" s="6"/>
      <c r="R35" s="6"/>
      <c r="S35" s="6"/>
      <c r="T35" s="6"/>
    </row>
    <row r="36" ht="14.25" customHeight="1">
      <c r="A36" s="22">
        <v>151.0</v>
      </c>
      <c r="B36" s="23" t="s">
        <v>131</v>
      </c>
      <c r="C36" s="24" t="s">
        <v>41</v>
      </c>
      <c r="D36" s="25">
        <v>0.2</v>
      </c>
      <c r="E36" s="25">
        <v>0.4</v>
      </c>
      <c r="F36" s="23" t="s">
        <v>65</v>
      </c>
      <c r="G36" s="26">
        <v>0.0</v>
      </c>
      <c r="H36" s="24"/>
      <c r="I36" s="6"/>
      <c r="J36" s="6" t="s">
        <v>133</v>
      </c>
      <c r="K36" s="6"/>
      <c r="L36" s="6"/>
      <c r="M36" s="6"/>
      <c r="N36" s="6"/>
      <c r="O36" s="6"/>
      <c r="P36" s="6"/>
      <c r="Q36" s="6"/>
      <c r="R36" s="6"/>
      <c r="S36" s="6"/>
      <c r="T36" s="6"/>
    </row>
    <row r="37" ht="14.25" customHeight="1">
      <c r="A37" s="22" t="s">
        <v>134</v>
      </c>
      <c r="B37" s="23" t="s">
        <v>132</v>
      </c>
      <c r="C37" s="24" t="s">
        <v>41</v>
      </c>
      <c r="D37" s="25">
        <v>0.2</v>
      </c>
      <c r="E37" s="25">
        <v>0.4</v>
      </c>
      <c r="F37" s="23" t="s">
        <v>135</v>
      </c>
      <c r="G37" s="26">
        <v>0.0</v>
      </c>
      <c r="H37" s="24"/>
      <c r="I37" s="6"/>
      <c r="J37" s="6" t="s">
        <v>136</v>
      </c>
      <c r="K37" s="6"/>
      <c r="L37" s="6"/>
      <c r="M37" s="6"/>
      <c r="N37" s="6"/>
      <c r="O37" s="6"/>
      <c r="P37" s="6"/>
      <c r="Q37" s="6"/>
      <c r="R37" s="6"/>
      <c r="S37" s="6"/>
      <c r="T37" s="6"/>
    </row>
    <row r="38" ht="14.25" customHeight="1">
      <c r="A38" s="22">
        <v>151.0</v>
      </c>
      <c r="B38" s="23" t="s">
        <v>133</v>
      </c>
      <c r="C38" s="24" t="s">
        <v>41</v>
      </c>
      <c r="D38" s="25">
        <v>0.2</v>
      </c>
      <c r="E38" s="25">
        <v>0.4</v>
      </c>
      <c r="F38" s="23" t="s">
        <v>88</v>
      </c>
      <c r="G38" s="26">
        <v>0.0</v>
      </c>
      <c r="H38" s="24"/>
      <c r="I38" s="6"/>
      <c r="J38" s="6" t="s">
        <v>137</v>
      </c>
      <c r="K38" s="6"/>
      <c r="L38" s="6"/>
      <c r="M38" s="6"/>
      <c r="N38" s="6"/>
      <c r="O38" s="6"/>
      <c r="P38" s="6"/>
      <c r="Q38" s="6"/>
      <c r="R38" s="6"/>
      <c r="S38" s="6"/>
      <c r="T38" s="6"/>
    </row>
    <row r="39" ht="14.25" customHeight="1">
      <c r="A39" s="22">
        <v>151.0</v>
      </c>
      <c r="B39" s="23" t="s">
        <v>136</v>
      </c>
      <c r="C39" s="24" t="s">
        <v>41</v>
      </c>
      <c r="D39" s="25">
        <v>0.15</v>
      </c>
      <c r="E39" s="25">
        <v>0.3</v>
      </c>
      <c r="F39" s="23" t="s">
        <v>65</v>
      </c>
      <c r="G39" s="26">
        <v>0.0</v>
      </c>
      <c r="H39" s="24"/>
      <c r="I39" s="6"/>
      <c r="J39" s="6" t="s">
        <v>138</v>
      </c>
      <c r="K39" s="6"/>
      <c r="L39" s="6"/>
      <c r="M39" s="6"/>
      <c r="N39" s="6"/>
      <c r="O39" s="6"/>
      <c r="P39" s="6"/>
      <c r="Q39" s="6"/>
      <c r="R39" s="6"/>
      <c r="S39" s="6"/>
      <c r="T39" s="6"/>
    </row>
    <row r="40" ht="14.25" customHeight="1">
      <c r="A40" s="22" t="s">
        <v>134</v>
      </c>
      <c r="B40" s="23" t="s">
        <v>137</v>
      </c>
      <c r="C40" s="24" t="s">
        <v>41</v>
      </c>
      <c r="D40" s="25">
        <v>0.15</v>
      </c>
      <c r="E40" s="25">
        <v>0.3</v>
      </c>
      <c r="F40" s="23" t="s">
        <v>135</v>
      </c>
      <c r="G40" s="26">
        <v>0.0</v>
      </c>
      <c r="H40" s="24"/>
      <c r="I40" s="6"/>
      <c r="J40" s="6" t="s">
        <v>139</v>
      </c>
      <c r="K40" s="6"/>
      <c r="L40" s="6"/>
      <c r="M40" s="6"/>
      <c r="N40" s="6"/>
      <c r="O40" s="6"/>
      <c r="P40" s="6"/>
      <c r="Q40" s="6"/>
      <c r="R40" s="6"/>
      <c r="S40" s="6"/>
      <c r="T40" s="6"/>
    </row>
    <row r="41" ht="14.25" customHeight="1">
      <c r="A41" s="22">
        <v>151.0</v>
      </c>
      <c r="B41" s="23" t="s">
        <v>138</v>
      </c>
      <c r="C41" s="24" t="s">
        <v>41</v>
      </c>
      <c r="D41" s="25">
        <v>0.15</v>
      </c>
      <c r="E41" s="25">
        <v>0.3</v>
      </c>
      <c r="F41" s="23" t="s">
        <v>88</v>
      </c>
      <c r="G41" s="26">
        <v>0.0</v>
      </c>
      <c r="H41" s="24"/>
      <c r="I41" s="6"/>
      <c r="J41" s="6" t="s">
        <v>140</v>
      </c>
      <c r="K41" s="6"/>
      <c r="L41" s="6"/>
      <c r="M41" s="6"/>
      <c r="N41" s="6"/>
      <c r="O41" s="6"/>
      <c r="P41" s="6"/>
      <c r="Q41" s="6"/>
      <c r="R41" s="6"/>
      <c r="S41" s="6"/>
      <c r="T41" s="6"/>
    </row>
    <row r="42" ht="14.25" customHeight="1">
      <c r="A42" s="22" t="s">
        <v>141</v>
      </c>
      <c r="B42" s="23" t="s">
        <v>139</v>
      </c>
      <c r="C42" s="24" t="s">
        <v>41</v>
      </c>
      <c r="D42" s="25">
        <v>0.25</v>
      </c>
      <c r="E42" s="25">
        <v>0.5</v>
      </c>
      <c r="F42" s="23" t="s">
        <v>65</v>
      </c>
      <c r="G42" s="26">
        <v>0.0</v>
      </c>
      <c r="H42" s="24"/>
      <c r="I42" s="6"/>
      <c r="J42" s="6" t="s">
        <v>142</v>
      </c>
      <c r="K42" s="6"/>
      <c r="L42" s="6"/>
      <c r="M42" s="6"/>
      <c r="N42" s="6"/>
      <c r="O42" s="6"/>
      <c r="P42" s="6"/>
      <c r="Q42" s="6"/>
      <c r="R42" s="6"/>
      <c r="S42" s="6"/>
      <c r="T42" s="6"/>
    </row>
    <row r="43" ht="14.25" customHeight="1">
      <c r="A43" s="22" t="s">
        <v>141</v>
      </c>
      <c r="B43" s="23" t="s">
        <v>140</v>
      </c>
      <c r="C43" s="24" t="s">
        <v>41</v>
      </c>
      <c r="D43" s="25">
        <v>0.1</v>
      </c>
      <c r="E43" s="25">
        <v>0.2</v>
      </c>
      <c r="F43" s="23" t="s">
        <v>88</v>
      </c>
      <c r="G43" s="26">
        <v>0.0</v>
      </c>
      <c r="H43" s="24"/>
      <c r="I43" s="6"/>
      <c r="J43" s="6" t="s">
        <v>143</v>
      </c>
      <c r="K43" s="6"/>
      <c r="L43" s="6"/>
      <c r="M43" s="6"/>
      <c r="N43" s="6"/>
      <c r="O43" s="6"/>
      <c r="P43" s="6"/>
      <c r="Q43" s="6"/>
      <c r="R43" s="6"/>
      <c r="S43" s="6"/>
      <c r="T43" s="6"/>
    </row>
    <row r="44" ht="14.25" customHeight="1">
      <c r="A44" s="22" t="s">
        <v>141</v>
      </c>
      <c r="B44" s="23" t="s">
        <v>142</v>
      </c>
      <c r="C44" s="24" t="s">
        <v>41</v>
      </c>
      <c r="D44" s="25">
        <v>0.125</v>
      </c>
      <c r="E44" s="25">
        <v>0.25</v>
      </c>
      <c r="F44" s="23" t="s">
        <v>88</v>
      </c>
      <c r="G44" s="26">
        <v>0.0</v>
      </c>
      <c r="H44" s="24"/>
      <c r="I44" s="6"/>
      <c r="J44" s="6" t="s">
        <v>144</v>
      </c>
      <c r="K44" s="6"/>
      <c r="L44" s="6"/>
      <c r="M44" s="6"/>
      <c r="N44" s="6"/>
      <c r="O44" s="6"/>
      <c r="P44" s="6"/>
      <c r="Q44" s="6"/>
      <c r="R44" s="6"/>
      <c r="S44" s="6"/>
      <c r="T44" s="6"/>
    </row>
    <row r="45" ht="14.25" customHeight="1">
      <c r="A45" s="22" t="s">
        <v>145</v>
      </c>
      <c r="B45" s="23" t="s">
        <v>143</v>
      </c>
      <c r="C45" s="24" t="s">
        <v>41</v>
      </c>
      <c r="D45" s="25">
        <v>0.2</v>
      </c>
      <c r="E45" s="25">
        <v>0.4</v>
      </c>
      <c r="F45" s="23" t="s">
        <v>65</v>
      </c>
      <c r="G45" s="26">
        <v>0.0</v>
      </c>
      <c r="H45" s="24"/>
      <c r="I45" s="6"/>
      <c r="J45" s="6" t="s">
        <v>146</v>
      </c>
      <c r="K45" s="6"/>
      <c r="L45" s="6"/>
      <c r="M45" s="6"/>
      <c r="N45" s="6"/>
      <c r="O45" s="6"/>
      <c r="P45" s="6"/>
      <c r="Q45" s="6"/>
      <c r="R45" s="6"/>
      <c r="S45" s="6"/>
      <c r="T45" s="6"/>
    </row>
    <row r="46" ht="14.25" customHeight="1">
      <c r="A46" s="22">
        <v>150.0</v>
      </c>
      <c r="B46" s="23" t="s">
        <v>144</v>
      </c>
      <c r="C46" s="24" t="s">
        <v>41</v>
      </c>
      <c r="D46" s="25">
        <v>0.075</v>
      </c>
      <c r="E46" s="25">
        <v>0.15</v>
      </c>
      <c r="F46" s="23" t="s">
        <v>147</v>
      </c>
      <c r="G46" s="26">
        <v>0.0</v>
      </c>
      <c r="H46" s="24"/>
      <c r="I46" s="6"/>
      <c r="J46" s="6" t="s">
        <v>148</v>
      </c>
      <c r="K46" s="6"/>
      <c r="L46" s="6"/>
      <c r="M46" s="6"/>
      <c r="N46" s="6"/>
      <c r="O46" s="6"/>
      <c r="P46" s="6"/>
      <c r="Q46" s="6"/>
      <c r="R46" s="6"/>
      <c r="S46" s="6"/>
      <c r="T46" s="6"/>
    </row>
    <row r="47" ht="14.25" customHeight="1">
      <c r="A47" s="22">
        <v>150.0</v>
      </c>
      <c r="B47" s="23" t="s">
        <v>146</v>
      </c>
      <c r="C47" s="24" t="s">
        <v>41</v>
      </c>
      <c r="D47" s="25">
        <v>0.15</v>
      </c>
      <c r="E47" s="25">
        <v>0.3</v>
      </c>
      <c r="F47" s="23" t="s">
        <v>147</v>
      </c>
      <c r="G47" s="26">
        <v>0.0</v>
      </c>
      <c r="H47" s="24"/>
      <c r="I47" s="6"/>
      <c r="J47" s="6" t="s">
        <v>149</v>
      </c>
      <c r="K47" s="6"/>
      <c r="L47" s="6"/>
      <c r="M47" s="6"/>
      <c r="N47" s="6"/>
      <c r="O47" s="6"/>
      <c r="P47" s="6"/>
      <c r="Q47" s="6"/>
      <c r="R47" s="6"/>
      <c r="S47" s="6"/>
      <c r="T47" s="6"/>
    </row>
    <row r="48" ht="14.25" customHeight="1">
      <c r="A48" s="22">
        <v>150.0</v>
      </c>
      <c r="B48" s="23" t="s">
        <v>148</v>
      </c>
      <c r="C48" s="24" t="s">
        <v>41</v>
      </c>
      <c r="D48" s="25">
        <v>0.25</v>
      </c>
      <c r="E48" s="25">
        <v>0.5</v>
      </c>
      <c r="F48" s="23" t="s">
        <v>147</v>
      </c>
      <c r="G48" s="26">
        <v>0.0</v>
      </c>
      <c r="H48" s="24"/>
      <c r="I48" s="6"/>
      <c r="J48" s="6" t="s">
        <v>152</v>
      </c>
      <c r="K48" s="6"/>
      <c r="L48" s="6"/>
      <c r="M48" s="6"/>
      <c r="N48" s="6"/>
      <c r="O48" s="6"/>
      <c r="P48" s="6"/>
      <c r="Q48" s="6"/>
      <c r="R48" s="6"/>
      <c r="S48" s="6"/>
      <c r="T48" s="6"/>
    </row>
    <row r="49" ht="14.25" customHeight="1">
      <c r="A49" s="22">
        <v>150.0</v>
      </c>
      <c r="B49" s="23" t="s">
        <v>149</v>
      </c>
      <c r="C49" s="24" t="s">
        <v>41</v>
      </c>
      <c r="D49" s="25">
        <v>0.25</v>
      </c>
      <c r="E49" s="25">
        <v>0.5</v>
      </c>
      <c r="F49" s="23" t="s">
        <v>147</v>
      </c>
      <c r="G49" s="26">
        <v>0.0</v>
      </c>
      <c r="H49" s="24"/>
      <c r="I49" s="6"/>
      <c r="J49" s="6" t="s">
        <v>153</v>
      </c>
      <c r="K49" s="6"/>
      <c r="L49" s="6"/>
      <c r="M49" s="6"/>
      <c r="N49" s="6"/>
      <c r="O49" s="6"/>
      <c r="P49" s="6"/>
      <c r="Q49" s="6"/>
      <c r="R49" s="6"/>
      <c r="S49" s="6"/>
      <c r="T49" s="6"/>
    </row>
    <row r="50" ht="14.25" customHeight="1">
      <c r="A50" s="22">
        <v>150.0</v>
      </c>
      <c r="B50" s="23" t="s">
        <v>152</v>
      </c>
      <c r="C50" s="24" t="s">
        <v>41</v>
      </c>
      <c r="D50" s="25">
        <v>0.29</v>
      </c>
      <c r="E50" s="25">
        <v>0.58</v>
      </c>
      <c r="F50" s="23" t="s">
        <v>147</v>
      </c>
      <c r="G50" s="26">
        <v>0.0</v>
      </c>
      <c r="H50" s="24"/>
      <c r="I50" s="6"/>
      <c r="J50" s="6" t="s">
        <v>157</v>
      </c>
      <c r="K50" s="6"/>
      <c r="L50" s="6"/>
      <c r="M50" s="6"/>
      <c r="N50" s="6"/>
      <c r="O50" s="6"/>
      <c r="P50" s="6"/>
      <c r="Q50" s="6"/>
      <c r="R50" s="6"/>
      <c r="S50" s="6"/>
      <c r="T50" s="6"/>
    </row>
    <row r="51" ht="14.25" customHeight="1">
      <c r="A51" s="22">
        <v>150.0</v>
      </c>
      <c r="B51" s="23" t="s">
        <v>153</v>
      </c>
      <c r="C51" s="24" t="s">
        <v>41</v>
      </c>
      <c r="D51" s="25">
        <v>0.15</v>
      </c>
      <c r="E51" s="25">
        <v>0.3</v>
      </c>
      <c r="F51" s="23" t="s">
        <v>147</v>
      </c>
      <c r="G51" s="26">
        <v>0.0</v>
      </c>
      <c r="H51" s="24"/>
      <c r="I51" s="6"/>
      <c r="J51" s="6" t="s">
        <v>161</v>
      </c>
      <c r="K51" s="6"/>
      <c r="L51" s="6"/>
      <c r="M51" s="6"/>
      <c r="N51" s="6"/>
      <c r="O51" s="6"/>
      <c r="P51" s="6"/>
      <c r="Q51" s="6"/>
      <c r="R51" s="6"/>
      <c r="S51" s="6"/>
      <c r="T51" s="6"/>
    </row>
    <row r="52" ht="14.25" customHeight="1">
      <c r="A52" s="22">
        <v>150.0</v>
      </c>
      <c r="B52" s="23" t="s">
        <v>157</v>
      </c>
      <c r="C52" s="24" t="s">
        <v>41</v>
      </c>
      <c r="D52" s="25">
        <v>0.15</v>
      </c>
      <c r="E52" s="25">
        <v>0.3</v>
      </c>
      <c r="F52" s="23" t="s">
        <v>147</v>
      </c>
      <c r="G52" s="26">
        <v>0.0</v>
      </c>
      <c r="H52" s="24"/>
      <c r="I52" s="6"/>
      <c r="J52" s="6" t="s">
        <v>163</v>
      </c>
      <c r="K52" s="6"/>
      <c r="L52" s="6"/>
      <c r="M52" s="6"/>
      <c r="N52" s="6"/>
      <c r="O52" s="6"/>
      <c r="P52" s="6"/>
      <c r="Q52" s="6"/>
      <c r="R52" s="6"/>
      <c r="S52" s="6"/>
      <c r="T52" s="6"/>
    </row>
    <row r="53" ht="14.25" customHeight="1">
      <c r="A53" s="22">
        <v>150.0</v>
      </c>
      <c r="B53" s="23" t="s">
        <v>161</v>
      </c>
      <c r="C53" s="24" t="s">
        <v>41</v>
      </c>
      <c r="D53" s="25">
        <v>0.0</v>
      </c>
      <c r="E53" s="25">
        <v>0.0</v>
      </c>
      <c r="F53" s="23" t="s">
        <v>147</v>
      </c>
      <c r="G53" s="26">
        <v>0.0</v>
      </c>
      <c r="H53" s="24"/>
      <c r="I53" s="6"/>
      <c r="J53" s="6" t="s">
        <v>165</v>
      </c>
      <c r="K53" s="6"/>
      <c r="L53" s="6"/>
      <c r="M53" s="6"/>
      <c r="N53" s="6"/>
      <c r="O53" s="6"/>
      <c r="P53" s="6"/>
      <c r="Q53" s="6"/>
      <c r="R53" s="6"/>
      <c r="S53" s="6"/>
      <c r="T53" s="6"/>
    </row>
    <row r="54" ht="14.25" customHeight="1">
      <c r="A54" s="22">
        <v>150.0</v>
      </c>
      <c r="B54" s="23" t="s">
        <v>163</v>
      </c>
      <c r="C54" s="24" t="s">
        <v>41</v>
      </c>
      <c r="D54" s="25">
        <v>0.35</v>
      </c>
      <c r="E54" s="25">
        <v>0.7</v>
      </c>
      <c r="F54" s="23" t="s">
        <v>147</v>
      </c>
      <c r="G54" s="26">
        <v>0.0</v>
      </c>
      <c r="H54" s="24"/>
      <c r="I54" s="6"/>
      <c r="J54" s="6" t="s">
        <v>167</v>
      </c>
      <c r="K54" s="6"/>
      <c r="L54" s="6"/>
      <c r="M54" s="6"/>
      <c r="N54" s="6"/>
      <c r="O54" s="6"/>
      <c r="P54" s="6"/>
      <c r="Q54" s="6"/>
      <c r="R54" s="6"/>
      <c r="S54" s="6"/>
      <c r="T54" s="6"/>
    </row>
    <row r="55" ht="14.25" customHeight="1">
      <c r="A55" s="22">
        <v>154.0</v>
      </c>
      <c r="B55" s="23" t="s">
        <v>165</v>
      </c>
      <c r="C55" s="24" t="s">
        <v>41</v>
      </c>
      <c r="D55" s="25">
        <v>0.0125</v>
      </c>
      <c r="E55" s="25">
        <v>0.0125</v>
      </c>
      <c r="F55" s="23" t="s">
        <v>88</v>
      </c>
      <c r="G55" s="26">
        <v>0.0</v>
      </c>
      <c r="H55" s="24"/>
      <c r="I55" s="6"/>
      <c r="J55" s="6" t="s">
        <v>168</v>
      </c>
      <c r="K55" s="6"/>
      <c r="L55" s="6"/>
      <c r="M55" s="6"/>
      <c r="N55" s="6"/>
      <c r="O55" s="6"/>
      <c r="P55" s="6"/>
      <c r="Q55" s="6"/>
      <c r="R55" s="6"/>
      <c r="S55" s="6"/>
      <c r="T55" s="6"/>
    </row>
    <row r="56" ht="14.25" customHeight="1">
      <c r="A56" s="22">
        <v>154.0</v>
      </c>
      <c r="B56" s="23" t="s">
        <v>167</v>
      </c>
      <c r="C56" s="24" t="s">
        <v>41</v>
      </c>
      <c r="D56" s="25">
        <v>0.0125</v>
      </c>
      <c r="E56" s="25">
        <v>0.0125</v>
      </c>
      <c r="F56" s="23" t="s">
        <v>88</v>
      </c>
      <c r="G56" s="26">
        <v>0.0</v>
      </c>
      <c r="H56" s="24"/>
      <c r="I56" s="6"/>
      <c r="J56" s="6" t="s">
        <v>169</v>
      </c>
      <c r="K56" s="6"/>
      <c r="L56" s="6"/>
      <c r="M56" s="6"/>
      <c r="N56" s="6"/>
      <c r="O56" s="6"/>
      <c r="P56" s="6"/>
      <c r="Q56" s="6"/>
      <c r="R56" s="6"/>
      <c r="S56" s="6"/>
      <c r="T56" s="6"/>
    </row>
    <row r="57" ht="14.25" customHeight="1">
      <c r="A57" s="22">
        <v>154.0</v>
      </c>
      <c r="B57" s="23" t="s">
        <v>168</v>
      </c>
      <c r="C57" s="24" t="s">
        <v>41</v>
      </c>
      <c r="D57" s="25">
        <v>0.0125</v>
      </c>
      <c r="E57" s="25">
        <v>0.0125</v>
      </c>
      <c r="F57" s="23" t="s">
        <v>88</v>
      </c>
      <c r="G57" s="26">
        <v>0.0</v>
      </c>
      <c r="H57" s="24"/>
      <c r="I57" s="6"/>
      <c r="J57" s="6" t="s">
        <v>170</v>
      </c>
      <c r="K57" s="6"/>
      <c r="L57" s="6"/>
      <c r="M57" s="6"/>
      <c r="N57" s="6"/>
      <c r="O57" s="6"/>
      <c r="P57" s="6"/>
      <c r="Q57" s="6"/>
      <c r="R57" s="6"/>
      <c r="S57" s="6"/>
      <c r="T57" s="6"/>
    </row>
    <row r="58" ht="14.25" customHeight="1">
      <c r="A58" s="22">
        <v>154.0</v>
      </c>
      <c r="B58" s="23" t="s">
        <v>169</v>
      </c>
      <c r="C58" s="24" t="s">
        <v>41</v>
      </c>
      <c r="D58" s="25">
        <v>0.0125</v>
      </c>
      <c r="E58" s="25">
        <v>0.0125</v>
      </c>
      <c r="F58" s="23" t="s">
        <v>88</v>
      </c>
      <c r="G58" s="26">
        <v>0.0</v>
      </c>
      <c r="H58" s="24"/>
      <c r="I58" s="6"/>
      <c r="J58" s="6" t="s">
        <v>171</v>
      </c>
      <c r="K58" s="6"/>
      <c r="L58" s="6"/>
      <c r="M58" s="6"/>
      <c r="N58" s="6"/>
      <c r="O58" s="6"/>
      <c r="P58" s="6"/>
      <c r="Q58" s="6"/>
      <c r="R58" s="6"/>
      <c r="S58" s="6"/>
      <c r="T58" s="6"/>
    </row>
    <row r="59" ht="14.25" customHeight="1">
      <c r="A59" s="22">
        <v>154.0</v>
      </c>
      <c r="B59" s="23" t="s">
        <v>170</v>
      </c>
      <c r="C59" s="24" t="s">
        <v>41</v>
      </c>
      <c r="D59" s="25">
        <v>0.0125</v>
      </c>
      <c r="E59" s="25">
        <v>0.0125</v>
      </c>
      <c r="F59" s="23" t="s">
        <v>88</v>
      </c>
      <c r="G59" s="26">
        <v>0.0</v>
      </c>
      <c r="H59" s="24"/>
      <c r="I59" s="6"/>
      <c r="J59" s="6" t="s">
        <v>173</v>
      </c>
      <c r="K59" s="6"/>
      <c r="L59" s="6"/>
      <c r="M59" s="6"/>
      <c r="N59" s="6"/>
      <c r="O59" s="6"/>
      <c r="P59" s="6"/>
      <c r="Q59" s="6"/>
      <c r="R59" s="6"/>
      <c r="S59" s="6"/>
      <c r="T59" s="6"/>
    </row>
    <row r="60" ht="14.25" customHeight="1">
      <c r="A60" s="22" t="s">
        <v>174</v>
      </c>
      <c r="B60" s="23" t="s">
        <v>171</v>
      </c>
      <c r="C60" s="24" t="s">
        <v>41</v>
      </c>
      <c r="D60" s="25">
        <v>0.0025</v>
      </c>
      <c r="E60" s="25">
        <v>0.0025</v>
      </c>
      <c r="F60" s="23" t="s">
        <v>135</v>
      </c>
      <c r="G60" s="26">
        <v>0.0</v>
      </c>
      <c r="H60" s="24"/>
      <c r="I60" s="6"/>
      <c r="J60" s="6" t="s">
        <v>176</v>
      </c>
      <c r="K60" s="6"/>
      <c r="L60" s="6"/>
      <c r="M60" s="6"/>
      <c r="N60" s="6"/>
      <c r="O60" s="6"/>
      <c r="P60" s="6"/>
      <c r="Q60" s="6"/>
      <c r="R60" s="6"/>
      <c r="S60" s="6"/>
      <c r="T60" s="6"/>
    </row>
    <row r="61" ht="14.25" customHeight="1">
      <c r="A61" s="22" t="s">
        <v>174</v>
      </c>
      <c r="B61" s="23" t="s">
        <v>173</v>
      </c>
      <c r="C61" s="24" t="s">
        <v>41</v>
      </c>
      <c r="D61" s="25">
        <v>0.0125</v>
      </c>
      <c r="E61" s="25">
        <v>0.0125</v>
      </c>
      <c r="F61" s="23" t="s">
        <v>147</v>
      </c>
      <c r="G61" s="26">
        <v>0.0</v>
      </c>
      <c r="H61" s="24" t="s">
        <v>177</v>
      </c>
      <c r="I61" s="6"/>
      <c r="J61" s="6" t="s">
        <v>178</v>
      </c>
      <c r="K61" s="6"/>
      <c r="L61" s="6"/>
      <c r="M61" s="6"/>
      <c r="N61" s="6"/>
      <c r="O61" s="6"/>
      <c r="P61" s="6"/>
      <c r="Q61" s="6"/>
      <c r="R61" s="6"/>
      <c r="S61" s="6"/>
      <c r="T61" s="6"/>
    </row>
    <row r="62" ht="14.25" customHeight="1">
      <c r="A62" s="22" t="s">
        <v>180</v>
      </c>
      <c r="B62" s="23" t="s">
        <v>176</v>
      </c>
      <c r="C62" s="24" t="s">
        <v>41</v>
      </c>
      <c r="D62" s="25">
        <v>0.05</v>
      </c>
      <c r="E62" s="25">
        <v>0.1</v>
      </c>
      <c r="F62" s="23" t="s">
        <v>181</v>
      </c>
      <c r="G62" s="26">
        <v>0.0</v>
      </c>
      <c r="H62" s="24" t="s">
        <v>182</v>
      </c>
      <c r="I62" s="6"/>
      <c r="J62" s="6" t="s">
        <v>183</v>
      </c>
      <c r="K62" s="6"/>
      <c r="L62" s="6"/>
      <c r="M62" s="6"/>
      <c r="N62" s="6"/>
      <c r="O62" s="6"/>
      <c r="P62" s="6"/>
      <c r="Q62" s="6"/>
      <c r="R62" s="6"/>
      <c r="S62" s="6"/>
      <c r="T62" s="6"/>
    </row>
    <row r="63" ht="14.25" customHeight="1">
      <c r="A63" s="22" t="s">
        <v>184</v>
      </c>
      <c r="B63" s="23" t="s">
        <v>178</v>
      </c>
      <c r="C63" s="24" t="s">
        <v>41</v>
      </c>
      <c r="D63" s="25">
        <v>0.0275</v>
      </c>
      <c r="E63" s="25">
        <v>0.115</v>
      </c>
      <c r="F63" s="23" t="s">
        <v>65</v>
      </c>
      <c r="G63" s="26">
        <v>0.0</v>
      </c>
      <c r="H63" s="24" t="s">
        <v>186</v>
      </c>
      <c r="I63" s="6"/>
      <c r="J63" s="6" t="s">
        <v>187</v>
      </c>
      <c r="K63" s="6"/>
      <c r="L63" s="6"/>
      <c r="M63" s="6"/>
      <c r="N63" s="6"/>
      <c r="O63" s="6"/>
      <c r="P63" s="6"/>
      <c r="Q63" s="6"/>
      <c r="R63" s="6"/>
      <c r="S63" s="6"/>
      <c r="T63" s="6"/>
    </row>
    <row r="64" ht="14.25" customHeight="1">
      <c r="A64" s="22" t="s">
        <v>188</v>
      </c>
      <c r="B64" s="23" t="s">
        <v>183</v>
      </c>
      <c r="C64" s="24" t="s">
        <v>41</v>
      </c>
      <c r="D64" s="25">
        <v>0.0125</v>
      </c>
      <c r="E64" s="25">
        <v>0.0125</v>
      </c>
      <c r="F64" s="23" t="s">
        <v>65</v>
      </c>
      <c r="G64" s="26">
        <v>0.0</v>
      </c>
      <c r="H64" s="24" t="s">
        <v>189</v>
      </c>
      <c r="I64" s="6"/>
      <c r="J64" s="6" t="s">
        <v>190</v>
      </c>
      <c r="K64" s="6"/>
      <c r="L64" s="6"/>
      <c r="M64" s="6"/>
      <c r="N64" s="6"/>
      <c r="O64" s="6"/>
      <c r="P64" s="6"/>
      <c r="Q64" s="6"/>
      <c r="R64" s="6"/>
      <c r="S64" s="6"/>
      <c r="T64" s="6"/>
    </row>
    <row r="65" ht="14.25" customHeight="1">
      <c r="A65" s="22" t="s">
        <v>188</v>
      </c>
      <c r="B65" s="23" t="s">
        <v>187</v>
      </c>
      <c r="C65" s="24" t="s">
        <v>41</v>
      </c>
      <c r="D65" s="25">
        <v>0.105</v>
      </c>
      <c r="E65" s="25">
        <v>0.105</v>
      </c>
      <c r="F65" s="23" t="s">
        <v>65</v>
      </c>
      <c r="G65" s="26">
        <v>0.0</v>
      </c>
      <c r="H65" s="24"/>
      <c r="I65" s="6"/>
      <c r="J65" s="6" t="s">
        <v>191</v>
      </c>
      <c r="K65" s="6"/>
      <c r="L65" s="6"/>
      <c r="M65" s="6"/>
      <c r="N65" s="6"/>
      <c r="O65" s="6"/>
      <c r="P65" s="6"/>
      <c r="Q65" s="6"/>
      <c r="R65" s="6"/>
      <c r="S65" s="6"/>
      <c r="T65" s="6"/>
    </row>
    <row r="66" ht="14.25" customHeight="1">
      <c r="A66" s="22" t="s">
        <v>188</v>
      </c>
      <c r="B66" s="23" t="s">
        <v>190</v>
      </c>
      <c r="C66" s="24" t="s">
        <v>41</v>
      </c>
      <c r="D66" s="25">
        <v>0.145</v>
      </c>
      <c r="E66" s="25">
        <v>0.145</v>
      </c>
      <c r="F66" s="23" t="s">
        <v>65</v>
      </c>
      <c r="G66" s="26">
        <v>0.0</v>
      </c>
      <c r="H66" s="24"/>
      <c r="I66" s="6"/>
      <c r="J66" s="6" t="s">
        <v>193</v>
      </c>
      <c r="K66" s="6"/>
      <c r="L66" s="6"/>
      <c r="M66" s="6"/>
      <c r="N66" s="6"/>
      <c r="O66" s="6"/>
      <c r="P66" s="6"/>
      <c r="Q66" s="6"/>
      <c r="R66" s="6"/>
      <c r="S66" s="6"/>
      <c r="T66" s="6"/>
    </row>
    <row r="67" ht="14.25" customHeight="1">
      <c r="A67" s="22" t="s">
        <v>188</v>
      </c>
      <c r="B67" s="23" t="s">
        <v>191</v>
      </c>
      <c r="C67" s="24" t="s">
        <v>41</v>
      </c>
      <c r="D67" s="25">
        <v>0.185</v>
      </c>
      <c r="E67" s="25">
        <v>0.185</v>
      </c>
      <c r="F67" s="23" t="s">
        <v>65</v>
      </c>
      <c r="G67" s="26">
        <v>0.0</v>
      </c>
      <c r="H67" s="24"/>
      <c r="I67" s="6"/>
      <c r="J67" s="6" t="s">
        <v>195</v>
      </c>
      <c r="K67" s="6"/>
      <c r="L67" s="6"/>
      <c r="M67" s="6"/>
      <c r="N67" s="6"/>
      <c r="O67" s="6"/>
      <c r="P67" s="6"/>
      <c r="Q67" s="6"/>
      <c r="R67" s="6"/>
      <c r="S67" s="6"/>
      <c r="T67" s="6"/>
    </row>
    <row r="68" ht="14.25" customHeight="1">
      <c r="A68" s="22">
        <v>156.0</v>
      </c>
      <c r="B68" s="23" t="s">
        <v>193</v>
      </c>
      <c r="C68" s="24" t="s">
        <v>41</v>
      </c>
      <c r="D68" s="25">
        <v>0.15</v>
      </c>
      <c r="E68" s="25">
        <v>0.3</v>
      </c>
      <c r="F68" s="23" t="s">
        <v>135</v>
      </c>
      <c r="G68" s="26">
        <v>0.0</v>
      </c>
      <c r="H68" s="24" t="s">
        <v>198</v>
      </c>
      <c r="I68" s="6"/>
      <c r="J68" s="6" t="s">
        <v>199</v>
      </c>
      <c r="K68" s="6"/>
      <c r="L68" s="6"/>
      <c r="M68" s="6"/>
      <c r="N68" s="6"/>
      <c r="O68" s="6"/>
      <c r="P68" s="6"/>
      <c r="Q68" s="6"/>
      <c r="R68" s="6"/>
      <c r="S68" s="6"/>
      <c r="T68" s="6"/>
    </row>
    <row r="69" ht="14.25" customHeight="1">
      <c r="A69" s="22">
        <v>156.0</v>
      </c>
      <c r="B69" s="23" t="s">
        <v>195</v>
      </c>
      <c r="C69" s="24" t="s">
        <v>41</v>
      </c>
      <c r="D69" s="25">
        <v>0.2</v>
      </c>
      <c r="E69" s="25">
        <v>0.4</v>
      </c>
      <c r="F69" s="23" t="s">
        <v>135</v>
      </c>
      <c r="G69" s="26">
        <v>0.0</v>
      </c>
      <c r="H69" s="24" t="s">
        <v>198</v>
      </c>
      <c r="I69" s="6"/>
      <c r="J69" s="6" t="s">
        <v>202</v>
      </c>
      <c r="K69" s="6"/>
      <c r="L69" s="6"/>
      <c r="M69" s="6"/>
      <c r="N69" s="6"/>
      <c r="O69" s="6"/>
      <c r="P69" s="6"/>
      <c r="Q69" s="6"/>
      <c r="R69" s="6"/>
      <c r="S69" s="6"/>
      <c r="T69" s="6"/>
    </row>
    <row r="70" ht="14.25" customHeight="1">
      <c r="A70" s="22" t="s">
        <v>203</v>
      </c>
      <c r="B70" s="23" t="s">
        <v>199</v>
      </c>
      <c r="C70" s="24" t="s">
        <v>41</v>
      </c>
      <c r="D70" s="25">
        <v>0.12</v>
      </c>
      <c r="E70" s="25">
        <v>0.24</v>
      </c>
      <c r="F70" s="23" t="s">
        <v>135</v>
      </c>
      <c r="G70" s="26">
        <v>0.0</v>
      </c>
      <c r="H70" s="24" t="s">
        <v>198</v>
      </c>
      <c r="I70" s="6"/>
      <c r="J70" s="6" t="s">
        <v>204</v>
      </c>
      <c r="K70" s="6"/>
      <c r="L70" s="6"/>
      <c r="M70" s="6"/>
      <c r="N70" s="6"/>
      <c r="O70" s="6"/>
      <c r="P70" s="6"/>
      <c r="Q70" s="6"/>
      <c r="R70" s="6"/>
      <c r="S70" s="6"/>
      <c r="T70" s="6"/>
    </row>
    <row r="71" ht="14.25" customHeight="1">
      <c r="A71" s="22" t="s">
        <v>205</v>
      </c>
      <c r="B71" s="23" t="s">
        <v>202</v>
      </c>
      <c r="C71" s="24" t="s">
        <v>41</v>
      </c>
      <c r="D71" s="25">
        <v>0.0</v>
      </c>
      <c r="E71" s="25">
        <v>0.008</v>
      </c>
      <c r="F71" s="23" t="s">
        <v>65</v>
      </c>
      <c r="G71" s="26">
        <v>0.0</v>
      </c>
      <c r="H71" s="24"/>
      <c r="I71" s="6"/>
      <c r="J71" s="6" t="s">
        <v>207</v>
      </c>
      <c r="K71" s="6"/>
      <c r="L71" s="6"/>
      <c r="M71" s="6"/>
      <c r="N71" s="6"/>
      <c r="O71" s="6"/>
      <c r="P71" s="6"/>
      <c r="Q71" s="6"/>
      <c r="R71" s="6"/>
      <c r="S71" s="6"/>
      <c r="T71" s="6"/>
    </row>
    <row r="72" ht="14.25" customHeight="1">
      <c r="A72" s="22">
        <v>233.0</v>
      </c>
      <c r="B72" s="23" t="s">
        <v>204</v>
      </c>
      <c r="C72" s="24" t="s">
        <v>41</v>
      </c>
      <c r="D72" s="25">
        <v>0.1</v>
      </c>
      <c r="E72" s="25">
        <v>0.2</v>
      </c>
      <c r="F72" s="23" t="s">
        <v>147</v>
      </c>
      <c r="G72" s="26">
        <v>0.0</v>
      </c>
      <c r="H72" s="24"/>
      <c r="I72" s="6"/>
      <c r="J72" s="6" t="s">
        <v>209</v>
      </c>
      <c r="K72" s="6"/>
      <c r="L72" s="6"/>
      <c r="M72" s="6"/>
      <c r="N72" s="6"/>
      <c r="O72" s="6"/>
      <c r="P72" s="6"/>
      <c r="Q72" s="6"/>
      <c r="R72" s="6"/>
      <c r="S72" s="6"/>
      <c r="T72" s="6"/>
    </row>
    <row r="73" ht="14.25" customHeight="1">
      <c r="A73" s="22">
        <v>233.0</v>
      </c>
      <c r="B73" s="23" t="s">
        <v>207</v>
      </c>
      <c r="C73" s="24" t="s">
        <v>41</v>
      </c>
      <c r="D73" s="25">
        <v>0.08</v>
      </c>
      <c r="E73" s="25">
        <v>0.16</v>
      </c>
      <c r="F73" s="23" t="s">
        <v>147</v>
      </c>
      <c r="G73" s="26">
        <v>0.0</v>
      </c>
      <c r="H73" s="24"/>
      <c r="I73" s="6"/>
      <c r="J73" s="6" t="s">
        <v>210</v>
      </c>
      <c r="K73" s="6"/>
      <c r="L73" s="6"/>
      <c r="M73" s="6"/>
      <c r="N73" s="6"/>
      <c r="O73" s="6"/>
      <c r="P73" s="6"/>
      <c r="Q73" s="6"/>
      <c r="R73" s="6"/>
      <c r="S73" s="6"/>
      <c r="T73" s="6"/>
    </row>
    <row r="74" ht="14.25" customHeight="1">
      <c r="A74" s="22">
        <v>233.0</v>
      </c>
      <c r="B74" s="23" t="s">
        <v>209</v>
      </c>
      <c r="C74" s="24" t="s">
        <v>41</v>
      </c>
      <c r="D74" s="25">
        <v>0.12</v>
      </c>
      <c r="E74" s="25">
        <v>0.24</v>
      </c>
      <c r="F74" s="23" t="s">
        <v>147</v>
      </c>
      <c r="G74" s="26">
        <v>0.0</v>
      </c>
      <c r="H74" s="24"/>
      <c r="I74" s="6"/>
      <c r="J74" s="6" t="s">
        <v>211</v>
      </c>
      <c r="K74" s="6"/>
      <c r="L74" s="6"/>
      <c r="M74" s="6"/>
      <c r="N74" s="6"/>
      <c r="O74" s="6"/>
      <c r="P74" s="6"/>
      <c r="Q74" s="6"/>
      <c r="R74" s="6"/>
      <c r="S74" s="6"/>
      <c r="T74" s="6"/>
    </row>
    <row r="75" ht="14.25" customHeight="1">
      <c r="A75" s="22" t="s">
        <v>212</v>
      </c>
      <c r="B75" s="23" t="s">
        <v>210</v>
      </c>
      <c r="C75" s="24" t="s">
        <v>41</v>
      </c>
      <c r="D75" s="25">
        <v>0.1</v>
      </c>
      <c r="E75" s="25">
        <v>0.2</v>
      </c>
      <c r="F75" s="23" t="s">
        <v>213</v>
      </c>
      <c r="G75" s="26">
        <v>0.0</v>
      </c>
      <c r="H75" s="24" t="s">
        <v>198</v>
      </c>
      <c r="I75" s="6"/>
      <c r="J75" s="6" t="s">
        <v>214</v>
      </c>
      <c r="K75" s="6"/>
      <c r="L75" s="6"/>
      <c r="M75" s="6"/>
      <c r="N75" s="6"/>
      <c r="O75" s="6"/>
      <c r="P75" s="6"/>
      <c r="Q75" s="6"/>
      <c r="R75" s="6"/>
      <c r="S75" s="6"/>
      <c r="T75" s="6"/>
    </row>
    <row r="76" ht="14.25" customHeight="1">
      <c r="A76" s="22" t="s">
        <v>212</v>
      </c>
      <c r="B76" s="23" t="s">
        <v>211</v>
      </c>
      <c r="C76" s="24" t="s">
        <v>41</v>
      </c>
      <c r="D76" s="25">
        <v>0.05</v>
      </c>
      <c r="E76" s="25">
        <v>0.05</v>
      </c>
      <c r="F76" s="23" t="s">
        <v>213</v>
      </c>
      <c r="G76" s="26">
        <v>0.0</v>
      </c>
      <c r="H76" s="24" t="s">
        <v>198</v>
      </c>
      <c r="I76" s="6"/>
      <c r="J76" s="6" t="s">
        <v>215</v>
      </c>
      <c r="K76" s="6"/>
      <c r="L76" s="6"/>
      <c r="M76" s="6"/>
      <c r="N76" s="6"/>
      <c r="O76" s="6"/>
      <c r="P76" s="6"/>
      <c r="Q76" s="6"/>
      <c r="R76" s="6"/>
      <c r="S76" s="6"/>
      <c r="T76" s="6"/>
    </row>
    <row r="77" ht="14.25" customHeight="1">
      <c r="A77" s="22" t="s">
        <v>216</v>
      </c>
      <c r="B77" s="23" t="s">
        <v>214</v>
      </c>
      <c r="C77" s="24" t="s">
        <v>41</v>
      </c>
      <c r="D77" s="25">
        <v>0.1</v>
      </c>
      <c r="E77" s="25">
        <v>0.1</v>
      </c>
      <c r="F77" s="23" t="s">
        <v>147</v>
      </c>
      <c r="G77" s="26">
        <v>0.0</v>
      </c>
      <c r="H77" s="24"/>
      <c r="I77" s="6"/>
      <c r="J77" s="6" t="s">
        <v>217</v>
      </c>
      <c r="K77" s="6"/>
      <c r="L77" s="6"/>
      <c r="M77" s="6"/>
      <c r="N77" s="6"/>
      <c r="O77" s="6"/>
      <c r="P77" s="6"/>
      <c r="Q77" s="6"/>
      <c r="R77" s="6"/>
      <c r="S77" s="6"/>
      <c r="T77" s="6"/>
    </row>
    <row r="78" ht="14.25" customHeight="1">
      <c r="A78" s="22" t="s">
        <v>218</v>
      </c>
      <c r="B78" s="23" t="s">
        <v>215</v>
      </c>
      <c r="C78" s="24" t="s">
        <v>41</v>
      </c>
      <c r="D78" s="25">
        <v>0.005</v>
      </c>
      <c r="E78" s="25">
        <v>0.01</v>
      </c>
      <c r="F78" s="23" t="s">
        <v>147</v>
      </c>
      <c r="G78" s="26">
        <v>0.0</v>
      </c>
      <c r="H78" s="24"/>
      <c r="I78" s="6"/>
      <c r="J78" s="6" t="s">
        <v>24</v>
      </c>
      <c r="K78" s="6"/>
      <c r="L78" s="6"/>
      <c r="M78" s="6"/>
      <c r="N78" s="6"/>
      <c r="O78" s="6"/>
      <c r="P78" s="6"/>
      <c r="Q78" s="6"/>
      <c r="R78" s="6"/>
      <c r="S78" s="6"/>
      <c r="T78" s="6"/>
    </row>
    <row r="79" ht="14.25" customHeight="1">
      <c r="A79" s="22" t="s">
        <v>219</v>
      </c>
      <c r="B79" s="23" t="s">
        <v>217</v>
      </c>
      <c r="C79" s="24" t="s">
        <v>41</v>
      </c>
      <c r="D79" s="25">
        <v>0.1</v>
      </c>
      <c r="E79" s="25">
        <v>0.1</v>
      </c>
      <c r="F79" s="23" t="s">
        <v>147</v>
      </c>
      <c r="G79" s="26">
        <v>0.0</v>
      </c>
      <c r="H79" s="24"/>
      <c r="I79" s="6"/>
      <c r="J79" s="6" t="s">
        <v>10</v>
      </c>
      <c r="K79" s="6"/>
      <c r="L79" s="6"/>
      <c r="M79" s="6"/>
      <c r="N79" s="6"/>
      <c r="O79" s="6"/>
      <c r="P79" s="6"/>
      <c r="Q79" s="6"/>
      <c r="R79" s="6"/>
      <c r="S79" s="6"/>
      <c r="T79" s="6"/>
    </row>
    <row r="80" ht="14.25" customHeight="1">
      <c r="A80" s="22" t="s">
        <v>220</v>
      </c>
      <c r="B80" s="23" t="s">
        <v>24</v>
      </c>
      <c r="C80" s="24" t="s">
        <v>41</v>
      </c>
      <c r="D80" s="25">
        <v>0.1</v>
      </c>
      <c r="E80" s="25">
        <v>0.2</v>
      </c>
      <c r="F80" s="23" t="s">
        <v>65</v>
      </c>
      <c r="G80" s="26">
        <v>0.0</v>
      </c>
      <c r="H80" s="24" t="s">
        <v>221</v>
      </c>
      <c r="I80" s="6"/>
      <c r="J80" s="6" t="s">
        <v>222</v>
      </c>
      <c r="K80" s="6"/>
      <c r="L80" s="6"/>
      <c r="M80" s="6"/>
      <c r="N80" s="6"/>
      <c r="O80" s="6"/>
      <c r="P80" s="6"/>
      <c r="Q80" s="6"/>
      <c r="R80" s="6"/>
      <c r="S80" s="6"/>
      <c r="T80" s="6"/>
    </row>
    <row r="81" ht="14.25" customHeight="1">
      <c r="A81" s="22">
        <v>236.0</v>
      </c>
      <c r="B81" s="23" t="s">
        <v>10</v>
      </c>
      <c r="C81" s="24" t="s">
        <v>41</v>
      </c>
      <c r="D81" s="25">
        <v>0.15</v>
      </c>
      <c r="E81" s="25">
        <v>0.3</v>
      </c>
      <c r="F81" s="23" t="s">
        <v>65</v>
      </c>
      <c r="G81" s="26">
        <v>0.0</v>
      </c>
      <c r="H81" s="24"/>
      <c r="I81" s="6"/>
      <c r="J81" s="6" t="s">
        <v>223</v>
      </c>
      <c r="K81" s="6"/>
      <c r="L81" s="6"/>
      <c r="M81" s="6"/>
      <c r="N81" s="6"/>
      <c r="O81" s="6"/>
      <c r="P81" s="6"/>
      <c r="Q81" s="6"/>
      <c r="R81" s="6"/>
      <c r="S81" s="6"/>
      <c r="T81" s="6"/>
    </row>
    <row r="82" ht="14.25" customHeight="1">
      <c r="A82" s="22" t="s">
        <v>224</v>
      </c>
      <c r="B82" s="23" t="s">
        <v>222</v>
      </c>
      <c r="C82" s="24" t="s">
        <v>225</v>
      </c>
      <c r="D82" s="25">
        <v>200000.0</v>
      </c>
      <c r="E82" s="25">
        <v>200000.0</v>
      </c>
      <c r="F82" s="23" t="s">
        <v>147</v>
      </c>
      <c r="G82" s="26">
        <v>0.0</v>
      </c>
      <c r="H82" s="24" t="s">
        <v>226</v>
      </c>
      <c r="I82" s="6"/>
      <c r="J82" s="6" t="s">
        <v>227</v>
      </c>
      <c r="K82" s="6"/>
      <c r="L82" s="6"/>
      <c r="M82" s="6"/>
      <c r="N82" s="6"/>
      <c r="O82" s="6"/>
      <c r="P82" s="6"/>
      <c r="Q82" s="6"/>
      <c r="R82" s="6"/>
      <c r="S82" s="6"/>
      <c r="T82" s="6"/>
    </row>
    <row r="83" ht="14.25" customHeight="1">
      <c r="A83" s="22">
        <v>152.0</v>
      </c>
      <c r="B83" s="23" t="s">
        <v>223</v>
      </c>
      <c r="C83" s="24" t="s">
        <v>41</v>
      </c>
      <c r="D83" s="25">
        <v>0.1</v>
      </c>
      <c r="E83" s="25">
        <v>0.1</v>
      </c>
      <c r="F83" s="23" t="s">
        <v>135</v>
      </c>
      <c r="G83" s="26">
        <v>0.0</v>
      </c>
      <c r="H83" s="24"/>
      <c r="I83" s="6"/>
      <c r="J83" s="6" t="s">
        <v>228</v>
      </c>
      <c r="K83" s="6"/>
      <c r="L83" s="6"/>
      <c r="M83" s="6"/>
      <c r="N83" s="6"/>
      <c r="O83" s="6"/>
      <c r="P83" s="6"/>
      <c r="Q83" s="6"/>
      <c r="R83" s="6"/>
      <c r="S83" s="6"/>
      <c r="T83" s="6"/>
    </row>
    <row r="84" ht="14.25" customHeight="1">
      <c r="A84" s="22">
        <v>152.0</v>
      </c>
      <c r="B84" s="23" t="s">
        <v>227</v>
      </c>
      <c r="C84" s="24" t="s">
        <v>41</v>
      </c>
      <c r="D84" s="25">
        <v>0.1</v>
      </c>
      <c r="E84" s="25">
        <v>0.1</v>
      </c>
      <c r="F84" s="23" t="s">
        <v>135</v>
      </c>
      <c r="G84" s="26">
        <v>0.0</v>
      </c>
      <c r="H84" s="24"/>
      <c r="I84" s="6"/>
      <c r="J84" s="6" t="s">
        <v>229</v>
      </c>
      <c r="K84" s="6"/>
      <c r="L84" s="6"/>
      <c r="M84" s="6"/>
      <c r="N84" s="6"/>
      <c r="O84" s="6"/>
      <c r="P84" s="6"/>
      <c r="Q84" s="6"/>
      <c r="R84" s="6"/>
      <c r="S84" s="6"/>
      <c r="T84" s="6"/>
    </row>
    <row r="85" ht="14.25" customHeight="1">
      <c r="A85" s="22" t="s">
        <v>87</v>
      </c>
      <c r="B85" s="23" t="s">
        <v>228</v>
      </c>
      <c r="C85" s="24" t="s">
        <v>41</v>
      </c>
      <c r="D85" s="25">
        <v>0.11</v>
      </c>
      <c r="E85" s="25">
        <v>0.22</v>
      </c>
      <c r="F85" s="23" t="s">
        <v>88</v>
      </c>
      <c r="G85" s="26">
        <v>30000.0</v>
      </c>
      <c r="H85" s="24" t="s">
        <v>230</v>
      </c>
      <c r="I85" s="6"/>
      <c r="J85" s="6" t="s">
        <v>231</v>
      </c>
      <c r="K85" s="6"/>
      <c r="L85" s="6"/>
      <c r="M85" s="6"/>
      <c r="N85" s="6"/>
      <c r="O85" s="6"/>
      <c r="P85" s="6"/>
      <c r="Q85" s="6"/>
      <c r="R85" s="6"/>
      <c r="S85" s="6"/>
      <c r="T85" s="6"/>
    </row>
    <row r="86" ht="14.25" customHeight="1">
      <c r="A86" s="22" t="s">
        <v>87</v>
      </c>
      <c r="B86" s="23" t="s">
        <v>229</v>
      </c>
      <c r="C86" s="24" t="s">
        <v>41</v>
      </c>
      <c r="D86" s="25">
        <v>0.07</v>
      </c>
      <c r="E86" s="25">
        <v>0.14</v>
      </c>
      <c r="F86" s="23" t="s">
        <v>88</v>
      </c>
      <c r="G86" s="26">
        <v>30000.0</v>
      </c>
      <c r="H86" s="24" t="s">
        <v>232</v>
      </c>
      <c r="I86" s="6"/>
      <c r="J86" s="6" t="s">
        <v>233</v>
      </c>
      <c r="K86" s="6"/>
      <c r="L86" s="6"/>
      <c r="M86" s="6"/>
      <c r="N86" s="6"/>
      <c r="O86" s="6"/>
      <c r="P86" s="6"/>
      <c r="Q86" s="6"/>
      <c r="R86" s="6"/>
      <c r="S86" s="6"/>
      <c r="T86" s="6"/>
    </row>
    <row r="87" ht="14.25" customHeight="1">
      <c r="A87" s="22" t="s">
        <v>107</v>
      </c>
      <c r="B87" s="23" t="s">
        <v>231</v>
      </c>
      <c r="C87" s="24" t="s">
        <v>41</v>
      </c>
      <c r="D87" s="25">
        <v>0.02</v>
      </c>
      <c r="E87" s="25">
        <v>0.02</v>
      </c>
      <c r="F87" s="23" t="s">
        <v>108</v>
      </c>
      <c r="G87" s="26">
        <v>0.0</v>
      </c>
      <c r="H87" s="24" t="s">
        <v>110</v>
      </c>
      <c r="I87" s="6"/>
      <c r="J87" s="6" t="s">
        <v>234</v>
      </c>
      <c r="K87" s="6"/>
      <c r="L87" s="6"/>
      <c r="M87" s="6"/>
      <c r="N87" s="6"/>
      <c r="O87" s="6"/>
      <c r="P87" s="6"/>
      <c r="Q87" s="6"/>
      <c r="R87" s="6"/>
      <c r="S87" s="6"/>
      <c r="T87" s="6"/>
    </row>
    <row r="88" ht="14.25" customHeight="1">
      <c r="A88" s="22" t="s">
        <v>107</v>
      </c>
      <c r="B88" s="23" t="s">
        <v>233</v>
      </c>
      <c r="C88" s="24" t="s">
        <v>41</v>
      </c>
      <c r="D88" s="25">
        <v>0.0025</v>
      </c>
      <c r="E88" s="25">
        <v>0.0025</v>
      </c>
      <c r="F88" s="23" t="s">
        <v>108</v>
      </c>
      <c r="G88" s="26">
        <v>0.0</v>
      </c>
      <c r="H88" s="24" t="s">
        <v>110</v>
      </c>
      <c r="I88" s="6"/>
      <c r="J88" s="6" t="s">
        <v>235</v>
      </c>
      <c r="K88" s="6"/>
      <c r="L88" s="6"/>
      <c r="M88" s="6"/>
      <c r="N88" s="6"/>
      <c r="O88" s="6"/>
      <c r="P88" s="6"/>
      <c r="Q88" s="6"/>
      <c r="R88" s="6"/>
      <c r="S88" s="6"/>
      <c r="T88" s="6"/>
    </row>
    <row r="89" ht="14.25" customHeight="1">
      <c r="A89" s="22" t="s">
        <v>107</v>
      </c>
      <c r="B89" s="23" t="s">
        <v>234</v>
      </c>
      <c r="C89" s="24" t="s">
        <v>41</v>
      </c>
      <c r="D89" s="25">
        <v>0.0025</v>
      </c>
      <c r="E89" s="25">
        <v>0.0025</v>
      </c>
      <c r="F89" s="23" t="s">
        <v>112</v>
      </c>
      <c r="G89" s="26">
        <v>0.0</v>
      </c>
      <c r="H89" s="24" t="s">
        <v>113</v>
      </c>
      <c r="I89" s="6"/>
      <c r="J89" s="6" t="s">
        <v>115</v>
      </c>
      <c r="K89" s="6"/>
      <c r="L89" s="6"/>
      <c r="M89" s="6"/>
      <c r="N89" s="6"/>
      <c r="O89" s="6"/>
      <c r="P89" s="6"/>
      <c r="Q89" s="6"/>
      <c r="R89" s="6"/>
      <c r="S89" s="6"/>
      <c r="T89" s="6"/>
    </row>
    <row r="90" ht="14.25" customHeight="1">
      <c r="A90" s="22" t="s">
        <v>107</v>
      </c>
      <c r="B90" s="23" t="s">
        <v>235</v>
      </c>
      <c r="C90" s="24" t="s">
        <v>41</v>
      </c>
      <c r="D90" s="25">
        <v>0.01</v>
      </c>
      <c r="E90" s="25">
        <v>0.01</v>
      </c>
      <c r="F90" s="23" t="s">
        <v>112</v>
      </c>
      <c r="G90" s="26">
        <v>0.0</v>
      </c>
      <c r="H90" s="24" t="s">
        <v>113</v>
      </c>
      <c r="I90" s="6"/>
      <c r="J90" s="6" t="s">
        <v>117</v>
      </c>
      <c r="K90" s="6"/>
      <c r="L90" s="6"/>
      <c r="M90" s="6"/>
      <c r="N90" s="6"/>
      <c r="O90" s="6"/>
      <c r="P90" s="6"/>
      <c r="Q90" s="6"/>
      <c r="R90" s="6"/>
      <c r="S90" s="6"/>
      <c r="T90" s="6"/>
    </row>
    <row r="91" ht="14.25" customHeight="1">
      <c r="A91" s="22">
        <v>148.0</v>
      </c>
      <c r="B91" s="23" t="s">
        <v>115</v>
      </c>
      <c r="C91" s="24" t="s">
        <v>41</v>
      </c>
      <c r="D91" s="25">
        <v>0.035</v>
      </c>
      <c r="E91" s="25">
        <v>0.07</v>
      </c>
      <c r="F91" s="23" t="s">
        <v>88</v>
      </c>
      <c r="G91" s="26">
        <v>0.0</v>
      </c>
      <c r="H91" s="24" t="s">
        <v>119</v>
      </c>
      <c r="I91" s="6"/>
      <c r="J91" s="6" t="s">
        <v>236</v>
      </c>
      <c r="K91" s="6"/>
      <c r="L91" s="6"/>
      <c r="M91" s="6"/>
      <c r="N91" s="6"/>
      <c r="O91" s="6"/>
      <c r="P91" s="6"/>
      <c r="Q91" s="6"/>
      <c r="R91" s="6"/>
      <c r="S91" s="6"/>
      <c r="T91" s="6"/>
    </row>
    <row r="92" ht="14.25" customHeight="1">
      <c r="A92" s="22">
        <v>148.0</v>
      </c>
      <c r="B92" s="23" t="s">
        <v>117</v>
      </c>
      <c r="C92" s="24" t="s">
        <v>41</v>
      </c>
      <c r="D92" s="25">
        <v>0.02</v>
      </c>
      <c r="E92" s="25">
        <v>0.04</v>
      </c>
      <c r="F92" s="23" t="s">
        <v>88</v>
      </c>
      <c r="G92" s="26">
        <v>0.0</v>
      </c>
      <c r="H92" s="24" t="s">
        <v>123</v>
      </c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</row>
    <row r="93" ht="14.25" customHeight="1">
      <c r="A93" s="22" t="s">
        <v>237</v>
      </c>
      <c r="B93" s="23" t="s">
        <v>236</v>
      </c>
      <c r="C93" s="24" t="s">
        <v>41</v>
      </c>
      <c r="D93" s="25">
        <v>0.01</v>
      </c>
      <c r="E93" s="25">
        <v>0.01</v>
      </c>
      <c r="F93" s="23" t="s">
        <v>88</v>
      </c>
      <c r="G93" s="26">
        <v>0.0</v>
      </c>
      <c r="H93" s="24" t="s">
        <v>238</v>
      </c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</row>
    <row r="94" ht="14.25" customHeight="1">
      <c r="A94" s="50"/>
      <c r="B94" s="6"/>
      <c r="C94" s="16"/>
      <c r="D94" s="51"/>
      <c r="E94" s="51"/>
      <c r="F94" s="6"/>
      <c r="G94" s="52"/>
      <c r="H94" s="1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</row>
    <row r="95" ht="14.25" customHeight="1">
      <c r="A95" s="50"/>
      <c r="B95" s="6"/>
      <c r="C95" s="16"/>
      <c r="D95" s="51"/>
      <c r="E95" s="51"/>
      <c r="F95" s="6"/>
      <c r="G95" s="52"/>
      <c r="H95" s="1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</row>
    <row r="96" ht="14.25" customHeight="1">
      <c r="A96" s="6"/>
      <c r="B96" s="6"/>
      <c r="C96" s="16"/>
      <c r="D96" s="6"/>
      <c r="E96" s="6"/>
      <c r="F96" s="6"/>
      <c r="G96" s="6"/>
      <c r="H96" s="1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</row>
    <row r="97" ht="14.25" customHeight="1">
      <c r="A97" s="6"/>
      <c r="B97" s="6"/>
      <c r="C97" s="16"/>
      <c r="D97" s="6"/>
      <c r="E97" s="6"/>
      <c r="F97" s="6"/>
      <c r="G97" s="6"/>
      <c r="H97" s="1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</row>
    <row r="98" ht="14.25" customHeight="1">
      <c r="A98" s="6"/>
      <c r="B98" s="6"/>
      <c r="C98" s="16"/>
      <c r="D98" s="6"/>
      <c r="E98" s="6"/>
      <c r="F98" s="6"/>
      <c r="G98" s="6"/>
      <c r="H98" s="1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</row>
    <row r="99" ht="14.25" customHeight="1">
      <c r="A99" s="18" t="s">
        <v>239</v>
      </c>
      <c r="B99" s="20" t="s">
        <v>41</v>
      </c>
      <c r="C99" s="19" t="s">
        <v>30</v>
      </c>
      <c r="D99" s="6"/>
      <c r="E99" s="6"/>
      <c r="F99" s="6"/>
      <c r="G99" s="6"/>
      <c r="H99" s="1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</row>
    <row r="100" ht="14.25" customHeight="1">
      <c r="A100" s="23" t="s">
        <v>15</v>
      </c>
      <c r="B100" s="25">
        <v>0.2</v>
      </c>
      <c r="C100" s="24"/>
      <c r="D100" s="6"/>
      <c r="E100" s="6"/>
      <c r="F100" s="6"/>
      <c r="G100" s="6"/>
      <c r="H100" s="1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</row>
    <row r="101" ht="14.25" customHeight="1">
      <c r="A101" s="23" t="s">
        <v>32</v>
      </c>
      <c r="B101" s="25">
        <v>0.39</v>
      </c>
      <c r="C101" s="24"/>
      <c r="D101" s="6"/>
      <c r="E101" s="6"/>
      <c r="F101" s="6"/>
      <c r="G101" s="6"/>
      <c r="H101" s="1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</row>
    <row r="102" ht="14.25" customHeight="1">
      <c r="A102" s="23" t="s">
        <v>45</v>
      </c>
      <c r="B102" s="25">
        <v>0.29</v>
      </c>
      <c r="C102" s="24" t="s">
        <v>240</v>
      </c>
      <c r="D102" s="6"/>
      <c r="E102" s="6"/>
      <c r="F102" s="6"/>
      <c r="G102" s="6"/>
      <c r="H102" s="1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</row>
    <row r="103" ht="14.25" customHeight="1">
      <c r="A103" s="23" t="s">
        <v>51</v>
      </c>
      <c r="B103" s="25">
        <v>0.075</v>
      </c>
      <c r="C103" s="24" t="s">
        <v>241</v>
      </c>
      <c r="D103" s="6"/>
      <c r="E103" s="6"/>
      <c r="F103" s="6"/>
      <c r="G103" s="6"/>
      <c r="H103" s="1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</row>
    <row r="104" ht="14.25" customHeight="1">
      <c r="A104" s="23" t="s">
        <v>56</v>
      </c>
      <c r="B104" s="25">
        <v>0.0025</v>
      </c>
      <c r="C104" s="24" t="s">
        <v>242</v>
      </c>
      <c r="D104" s="6"/>
      <c r="E104" s="6"/>
      <c r="F104" s="6"/>
      <c r="G104" s="6"/>
      <c r="H104" s="1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</row>
    <row r="105" ht="14.25" customHeight="1">
      <c r="A105" s="23" t="s">
        <v>60</v>
      </c>
      <c r="B105" s="25">
        <v>0.15</v>
      </c>
      <c r="C105" s="24" t="s">
        <v>243</v>
      </c>
      <c r="D105" s="6"/>
      <c r="E105" s="6"/>
      <c r="F105" s="6"/>
      <c r="G105" s="6"/>
      <c r="H105" s="1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</row>
    <row r="106" ht="14.25" customHeight="1">
      <c r="A106" s="23" t="s">
        <v>67</v>
      </c>
      <c r="B106" s="25">
        <v>0.005</v>
      </c>
      <c r="C106" s="24" t="s">
        <v>244</v>
      </c>
      <c r="D106" s="6"/>
      <c r="E106" s="6"/>
      <c r="F106" s="6"/>
      <c r="G106" s="6"/>
      <c r="H106" s="1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</row>
    <row r="107" ht="14.25" customHeight="1">
      <c r="A107" s="23" t="s">
        <v>71</v>
      </c>
      <c r="B107" s="25">
        <v>0.1</v>
      </c>
      <c r="C107" s="24" t="s">
        <v>245</v>
      </c>
      <c r="D107" s="6"/>
      <c r="E107" s="6"/>
      <c r="F107" s="6"/>
      <c r="G107" s="6"/>
      <c r="H107" s="1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</row>
    <row r="108" ht="14.25" customHeight="1">
      <c r="A108" s="23" t="s">
        <v>74</v>
      </c>
      <c r="B108" s="25">
        <v>0.08</v>
      </c>
      <c r="C108" s="24" t="s">
        <v>246</v>
      </c>
      <c r="D108" s="6"/>
      <c r="E108" s="6"/>
      <c r="F108" s="6"/>
      <c r="G108" s="6"/>
      <c r="H108" s="1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</row>
    <row r="109" ht="14.25" customHeight="1">
      <c r="A109" s="23" t="s">
        <v>77</v>
      </c>
      <c r="B109" s="25">
        <v>0.17</v>
      </c>
      <c r="C109" s="24" t="s">
        <v>247</v>
      </c>
      <c r="D109" s="6"/>
      <c r="E109" s="6"/>
      <c r="F109" s="6"/>
      <c r="G109" s="6"/>
      <c r="H109" s="1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</row>
    <row r="110" ht="14.25" customHeight="1">
      <c r="A110" s="6"/>
      <c r="B110" s="6"/>
      <c r="C110" s="16"/>
      <c r="D110" s="6"/>
      <c r="E110" s="6"/>
      <c r="F110" s="6"/>
      <c r="G110" s="6"/>
      <c r="H110" s="1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</row>
    <row r="111" ht="14.25" customHeight="1">
      <c r="A111" s="6"/>
      <c r="B111" s="6"/>
      <c r="C111" s="16"/>
      <c r="D111" s="6"/>
      <c r="E111" s="6"/>
      <c r="F111" s="6"/>
      <c r="G111" s="6"/>
      <c r="H111" s="1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</row>
    <row r="112" ht="14.25" customHeight="1">
      <c r="A112" s="6"/>
      <c r="B112" s="6"/>
      <c r="C112" s="16"/>
      <c r="D112" s="6"/>
      <c r="E112" s="6"/>
      <c r="F112" s="6"/>
      <c r="G112" s="6"/>
      <c r="H112" s="1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</row>
    <row r="113" ht="14.25" customHeight="1">
      <c r="A113" s="18" t="s">
        <v>248</v>
      </c>
      <c r="B113" s="18" t="s">
        <v>9</v>
      </c>
      <c r="C113" s="53" t="s">
        <v>249</v>
      </c>
      <c r="D113" s="20" t="s">
        <v>250</v>
      </c>
      <c r="E113" s="6"/>
      <c r="F113" s="6"/>
      <c r="G113" s="6"/>
      <c r="H113" s="1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</row>
    <row r="114" ht="14.25" customHeight="1">
      <c r="A114" s="23">
        <v>850.0</v>
      </c>
      <c r="B114" s="23" t="s">
        <v>251</v>
      </c>
      <c r="C114" s="54">
        <v>0.005</v>
      </c>
      <c r="D114" s="25">
        <v>0.015</v>
      </c>
      <c r="E114" s="6"/>
      <c r="F114" s="6"/>
      <c r="G114" s="6"/>
      <c r="H114" s="1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</row>
    <row r="115" ht="14.25" customHeight="1">
      <c r="A115" s="23">
        <v>1000.0</v>
      </c>
      <c r="B115" s="23" t="s">
        <v>252</v>
      </c>
      <c r="C115" s="54">
        <v>0.01</v>
      </c>
      <c r="D115" s="25">
        <v>0.03</v>
      </c>
      <c r="E115" s="6"/>
      <c r="F115" s="6"/>
      <c r="G115" s="6"/>
      <c r="H115" s="1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</row>
    <row r="116" ht="14.25" customHeight="1">
      <c r="A116" s="23">
        <v>1300.0</v>
      </c>
      <c r="B116" s="23" t="s">
        <v>253</v>
      </c>
      <c r="C116" s="54">
        <v>0.015</v>
      </c>
      <c r="D116" s="25">
        <v>0.045</v>
      </c>
      <c r="E116" s="6"/>
      <c r="F116" s="6"/>
      <c r="G116" s="6"/>
      <c r="H116" s="1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</row>
    <row r="117" ht="14.25" customHeight="1">
      <c r="A117" s="23">
        <v>1600.0</v>
      </c>
      <c r="B117" s="23" t="s">
        <v>254</v>
      </c>
      <c r="C117" s="54">
        <v>0.02</v>
      </c>
      <c r="D117" s="25">
        <v>0.06</v>
      </c>
      <c r="E117" s="6"/>
      <c r="F117" s="6"/>
      <c r="G117" s="6"/>
      <c r="H117" s="1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</row>
    <row r="118" ht="14.25" customHeight="1">
      <c r="A118" s="23">
        <v>1800.0</v>
      </c>
      <c r="B118" s="23" t="s">
        <v>255</v>
      </c>
      <c r="C118" s="54">
        <v>0.03</v>
      </c>
      <c r="D118" s="25">
        <v>0.09</v>
      </c>
      <c r="E118" s="6"/>
      <c r="F118" s="6"/>
      <c r="G118" s="6"/>
      <c r="H118" s="1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</row>
    <row r="119" ht="14.25" customHeight="1">
      <c r="A119" s="23">
        <v>2000.0</v>
      </c>
      <c r="B119" s="23" t="s">
        <v>256</v>
      </c>
      <c r="C119" s="54">
        <v>0.05</v>
      </c>
      <c r="D119" s="25">
        <v>0.15</v>
      </c>
      <c r="E119" s="6"/>
      <c r="F119" s="6"/>
      <c r="G119" s="6"/>
      <c r="H119" s="1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</row>
    <row r="120" ht="14.25" customHeight="1">
      <c r="A120" s="23">
        <v>2500.0</v>
      </c>
      <c r="B120" s="23" t="s">
        <v>257</v>
      </c>
      <c r="C120" s="54">
        <v>0.07</v>
      </c>
      <c r="D120" s="25">
        <v>0.21</v>
      </c>
      <c r="E120" s="6"/>
      <c r="F120" s="6"/>
      <c r="G120" s="6"/>
      <c r="H120" s="1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</row>
    <row r="121" ht="14.25" customHeight="1">
      <c r="A121" s="23">
        <v>3000.0</v>
      </c>
      <c r="B121" s="23" t="s">
        <v>258</v>
      </c>
      <c r="C121" s="54">
        <v>0.09</v>
      </c>
      <c r="D121" s="25">
        <v>0.27</v>
      </c>
      <c r="E121" s="6"/>
      <c r="F121" s="6"/>
      <c r="G121" s="6"/>
      <c r="H121" s="1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</row>
    <row r="122" ht="14.25" customHeight="1">
      <c r="A122" s="23">
        <v>99999.0</v>
      </c>
      <c r="B122" s="23" t="s">
        <v>259</v>
      </c>
      <c r="C122" s="54">
        <v>0.12</v>
      </c>
      <c r="D122" s="25">
        <v>0.36</v>
      </c>
      <c r="E122" s="6"/>
      <c r="F122" s="6"/>
      <c r="G122" s="6"/>
      <c r="H122" s="1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</row>
    <row r="123" ht="14.25" customHeight="1">
      <c r="A123" s="6"/>
      <c r="B123" s="6"/>
      <c r="C123" s="16"/>
      <c r="D123" s="6"/>
      <c r="E123" s="6"/>
      <c r="F123" s="6"/>
      <c r="G123" s="6"/>
      <c r="H123" s="1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</row>
    <row r="124" ht="14.25" customHeight="1">
      <c r="A124" s="6"/>
      <c r="B124" s="6"/>
      <c r="C124" s="16"/>
      <c r="D124" s="6"/>
      <c r="E124" s="6"/>
      <c r="F124" s="6"/>
      <c r="G124" s="6"/>
      <c r="H124" s="1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</row>
    <row r="125" ht="14.25" customHeight="1">
      <c r="A125" s="18" t="s">
        <v>248</v>
      </c>
      <c r="B125" s="18" t="s">
        <v>9</v>
      </c>
      <c r="C125" s="19" t="s">
        <v>16</v>
      </c>
      <c r="D125" s="18" t="s">
        <v>27</v>
      </c>
      <c r="E125" s="6"/>
      <c r="F125" s="6"/>
      <c r="G125" s="6"/>
      <c r="H125" s="1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</row>
    <row r="126" ht="14.25" customHeight="1">
      <c r="A126" s="23">
        <v>850.0</v>
      </c>
      <c r="B126" s="23" t="s">
        <v>251</v>
      </c>
      <c r="C126" s="24">
        <v>0.0</v>
      </c>
      <c r="D126" s="23">
        <v>0.0</v>
      </c>
      <c r="E126" s="6"/>
      <c r="F126" s="6"/>
      <c r="G126" s="6"/>
      <c r="H126" s="1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</row>
    <row r="127" ht="14.25" customHeight="1">
      <c r="A127" s="23">
        <v>1000.0</v>
      </c>
      <c r="B127" s="23" t="s">
        <v>252</v>
      </c>
      <c r="C127" s="24">
        <v>5000.0</v>
      </c>
      <c r="D127" s="23">
        <v>15000.0</v>
      </c>
      <c r="E127" s="6"/>
      <c r="F127" s="6"/>
      <c r="G127" s="6"/>
      <c r="H127" s="1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</row>
    <row r="128" ht="14.25" customHeight="1">
      <c r="A128" s="23">
        <v>1300.0</v>
      </c>
      <c r="B128" s="23" t="s">
        <v>253</v>
      </c>
      <c r="C128" s="24">
        <v>7500.0</v>
      </c>
      <c r="D128" s="23">
        <v>22500.0</v>
      </c>
      <c r="E128" s="6"/>
      <c r="F128" s="6"/>
      <c r="G128" s="6"/>
      <c r="H128" s="1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</row>
    <row r="129" ht="14.25" customHeight="1">
      <c r="A129" s="23">
        <v>1600.0</v>
      </c>
      <c r="B129" s="23" t="s">
        <v>254</v>
      </c>
      <c r="C129" s="24">
        <v>12500.0</v>
      </c>
      <c r="D129" s="23">
        <v>37500.0</v>
      </c>
      <c r="E129" s="6"/>
      <c r="F129" s="6"/>
      <c r="G129" s="6"/>
      <c r="H129" s="1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</row>
    <row r="130" ht="14.25" customHeight="1">
      <c r="A130" s="23">
        <v>1800.0</v>
      </c>
      <c r="B130" s="23" t="s">
        <v>255</v>
      </c>
      <c r="C130" s="24">
        <v>18750.0</v>
      </c>
      <c r="D130" s="23">
        <v>56250.0</v>
      </c>
      <c r="E130" s="6"/>
      <c r="F130" s="6"/>
      <c r="G130" s="6"/>
      <c r="H130" s="1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</row>
    <row r="131" ht="14.25" customHeight="1">
      <c r="A131" s="23">
        <v>2000.0</v>
      </c>
      <c r="B131" s="23" t="s">
        <v>256</v>
      </c>
      <c r="C131" s="24">
        <v>25000.0</v>
      </c>
      <c r="D131" s="23">
        <v>75000.0</v>
      </c>
      <c r="E131" s="6"/>
      <c r="F131" s="6"/>
      <c r="G131" s="6"/>
      <c r="H131" s="1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</row>
    <row r="132" ht="14.25" customHeight="1">
      <c r="A132" s="23">
        <v>2500.0</v>
      </c>
      <c r="B132" s="23" t="s">
        <v>257</v>
      </c>
      <c r="C132" s="24">
        <v>37500.0</v>
      </c>
      <c r="D132" s="23">
        <v>112500.0</v>
      </c>
      <c r="E132" s="6"/>
      <c r="F132" s="6"/>
      <c r="G132" s="6"/>
      <c r="H132" s="1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</row>
    <row r="133" ht="14.25" customHeight="1">
      <c r="A133" s="23">
        <v>3000.0</v>
      </c>
      <c r="B133" s="23" t="s">
        <v>258</v>
      </c>
      <c r="C133" s="24">
        <v>50000.0</v>
      </c>
      <c r="D133" s="23">
        <v>150000.0</v>
      </c>
      <c r="E133" s="6"/>
      <c r="F133" s="6"/>
      <c r="G133" s="6"/>
      <c r="H133" s="1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</row>
    <row r="134" ht="14.25" customHeight="1">
      <c r="A134" s="23">
        <v>99999.0</v>
      </c>
      <c r="B134" s="23" t="s">
        <v>259</v>
      </c>
      <c r="C134" s="24">
        <v>62500.0</v>
      </c>
      <c r="D134" s="23">
        <v>187500.0</v>
      </c>
      <c r="E134" s="6"/>
      <c r="F134" s="6"/>
      <c r="G134" s="6"/>
      <c r="H134" s="1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</row>
    <row r="135" ht="14.25" customHeight="1">
      <c r="A135" s="6"/>
      <c r="B135" s="6"/>
      <c r="C135" s="16"/>
      <c r="D135" s="6"/>
      <c r="E135" s="6"/>
      <c r="F135" s="6"/>
      <c r="G135" s="6"/>
      <c r="H135" s="1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</row>
    <row r="136" ht="14.25" customHeight="1">
      <c r="A136" s="6"/>
      <c r="B136" s="6"/>
      <c r="C136" s="16"/>
      <c r="D136" s="6"/>
      <c r="E136" s="6"/>
      <c r="F136" s="6"/>
      <c r="G136" s="6"/>
      <c r="H136" s="1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</row>
    <row r="137" ht="14.25" customHeight="1">
      <c r="A137" s="18" t="s">
        <v>248</v>
      </c>
      <c r="B137" s="18" t="s">
        <v>9</v>
      </c>
      <c r="C137" s="19" t="s">
        <v>16</v>
      </c>
      <c r="D137" s="18" t="s">
        <v>27</v>
      </c>
      <c r="E137" s="6"/>
      <c r="F137" s="6"/>
      <c r="G137" s="6"/>
      <c r="H137" s="1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</row>
    <row r="138" ht="14.25" customHeight="1">
      <c r="A138" s="23">
        <v>1000.0</v>
      </c>
      <c r="B138" s="23" t="s">
        <v>260</v>
      </c>
      <c r="C138" s="24">
        <v>100000.0</v>
      </c>
      <c r="D138" s="23">
        <v>300000.0</v>
      </c>
      <c r="E138" s="6"/>
      <c r="F138" s="6"/>
      <c r="G138" s="6"/>
      <c r="H138" s="1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</row>
    <row r="139" ht="14.25" customHeight="1">
      <c r="A139" s="23">
        <v>2000.0</v>
      </c>
      <c r="B139" s="23" t="s">
        <v>261</v>
      </c>
      <c r="C139" s="24">
        <v>200000.0</v>
      </c>
      <c r="D139" s="23">
        <v>600000.0</v>
      </c>
      <c r="E139" s="6"/>
      <c r="F139" s="6"/>
      <c r="G139" s="6"/>
      <c r="H139" s="1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</row>
    <row r="140" ht="14.25" customHeight="1">
      <c r="A140" s="23">
        <v>99999.0</v>
      </c>
      <c r="B140" s="23" t="s">
        <v>262</v>
      </c>
      <c r="C140" s="24">
        <v>400000.0</v>
      </c>
      <c r="D140" s="23">
        <v>1200000.0</v>
      </c>
      <c r="E140" s="6"/>
      <c r="F140" s="6"/>
      <c r="G140" s="6"/>
      <c r="H140" s="1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</row>
    <row r="141" ht="14.25" customHeight="1">
      <c r="A141" s="6"/>
      <c r="B141" s="6"/>
      <c r="C141" s="16"/>
      <c r="D141" s="6"/>
      <c r="E141" s="6"/>
      <c r="F141" s="6"/>
      <c r="G141" s="6"/>
      <c r="H141" s="1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</row>
    <row r="142" ht="14.25" customHeight="1">
      <c r="A142" s="6"/>
      <c r="B142" s="6"/>
      <c r="C142" s="16"/>
      <c r="D142" s="6"/>
      <c r="E142" s="6"/>
      <c r="F142" s="6"/>
      <c r="G142" s="6"/>
      <c r="H142" s="1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</row>
    <row r="143" ht="14.25" customHeight="1">
      <c r="A143" s="18" t="s">
        <v>248</v>
      </c>
      <c r="B143" s="18" t="s">
        <v>9</v>
      </c>
      <c r="C143" s="19" t="s">
        <v>16</v>
      </c>
      <c r="D143" s="18" t="s">
        <v>27</v>
      </c>
      <c r="E143" s="6"/>
      <c r="F143" s="6"/>
      <c r="G143" s="6"/>
      <c r="H143" s="1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</row>
    <row r="144" ht="14.25" customHeight="1">
      <c r="A144" s="23">
        <v>1000.0</v>
      </c>
      <c r="B144" s="23" t="s">
        <v>260</v>
      </c>
      <c r="C144" s="24">
        <v>800.0</v>
      </c>
      <c r="D144" s="23">
        <v>1600.0</v>
      </c>
      <c r="E144" s="6"/>
      <c r="F144" s="6"/>
      <c r="G144" s="6"/>
      <c r="H144" s="1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</row>
    <row r="145" ht="14.25" customHeight="1">
      <c r="A145" s="23">
        <v>1199.0</v>
      </c>
      <c r="B145" s="23" t="s">
        <v>263</v>
      </c>
      <c r="C145" s="24">
        <v>1500.0</v>
      </c>
      <c r="D145" s="23">
        <v>3000.0</v>
      </c>
      <c r="E145" s="6"/>
      <c r="F145" s="6"/>
      <c r="G145" s="6"/>
      <c r="H145" s="1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</row>
    <row r="146" ht="14.25" customHeight="1">
      <c r="A146" s="23">
        <v>1299.0</v>
      </c>
      <c r="B146" s="23" t="s">
        <v>264</v>
      </c>
      <c r="C146" s="24">
        <v>1750.0</v>
      </c>
      <c r="D146" s="23">
        <v>3500.0</v>
      </c>
      <c r="E146" s="6"/>
      <c r="F146" s="6"/>
      <c r="G146" s="6"/>
      <c r="H146" s="1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</row>
    <row r="147" ht="14.25" customHeight="1">
      <c r="A147" s="23">
        <v>1499.0</v>
      </c>
      <c r="B147" s="23" t="s">
        <v>265</v>
      </c>
      <c r="C147" s="24">
        <v>2500.0</v>
      </c>
      <c r="D147" s="23">
        <v>5000.0</v>
      </c>
      <c r="E147" s="6"/>
      <c r="F147" s="6"/>
      <c r="G147" s="6"/>
      <c r="H147" s="1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</row>
    <row r="148" ht="14.25" customHeight="1">
      <c r="A148" s="23">
        <v>1599.0</v>
      </c>
      <c r="B148" s="23" t="s">
        <v>266</v>
      </c>
      <c r="C148" s="24">
        <v>3750.0</v>
      </c>
      <c r="D148" s="23">
        <v>7500.0</v>
      </c>
      <c r="E148" s="6"/>
      <c r="F148" s="6"/>
      <c r="G148" s="6"/>
      <c r="H148" s="1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</row>
    <row r="149" ht="14.25" customHeight="1">
      <c r="A149" s="23">
        <v>1999.0</v>
      </c>
      <c r="B149" s="23" t="s">
        <v>267</v>
      </c>
      <c r="C149" s="24">
        <v>4500.0</v>
      </c>
      <c r="D149" s="23">
        <v>9000.0</v>
      </c>
      <c r="E149" s="6"/>
      <c r="F149" s="6"/>
      <c r="G149" s="6"/>
      <c r="H149" s="1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</row>
    <row r="150" ht="14.25" customHeight="1">
      <c r="A150" s="23">
        <v>99999.0</v>
      </c>
      <c r="B150" s="23" t="s">
        <v>268</v>
      </c>
      <c r="C150" s="24">
        <v>10000.0</v>
      </c>
      <c r="D150" s="23">
        <v>20000.0</v>
      </c>
      <c r="E150" s="6"/>
      <c r="F150" s="6"/>
      <c r="G150" s="6"/>
      <c r="H150" s="1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</row>
    <row r="151" ht="14.25" customHeight="1">
      <c r="A151" s="6"/>
      <c r="B151" s="6"/>
      <c r="C151" s="16"/>
      <c r="D151" s="6"/>
      <c r="E151" s="6"/>
      <c r="F151" s="6"/>
      <c r="G151" s="6"/>
      <c r="H151" s="1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</row>
    <row r="152" ht="14.25" customHeight="1">
      <c r="A152" s="6"/>
      <c r="B152" s="6"/>
      <c r="C152" s="16"/>
      <c r="D152" s="6"/>
      <c r="E152" s="6"/>
      <c r="F152" s="6"/>
      <c r="G152" s="6"/>
      <c r="H152" s="1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</row>
    <row r="153" ht="14.25" customHeight="1">
      <c r="A153" s="18" t="s">
        <v>269</v>
      </c>
      <c r="B153" s="18" t="s">
        <v>156</v>
      </c>
      <c r="C153" s="19" t="s">
        <v>162</v>
      </c>
      <c r="D153" s="20" t="s">
        <v>41</v>
      </c>
      <c r="E153" s="6"/>
      <c r="F153" s="6"/>
      <c r="G153" s="6"/>
      <c r="H153" s="1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</row>
    <row r="154" ht="14.25" customHeight="1">
      <c r="A154" s="23" t="s">
        <v>270</v>
      </c>
      <c r="B154" s="23" t="s">
        <v>21</v>
      </c>
      <c r="C154" s="24" t="s">
        <v>22</v>
      </c>
      <c r="D154" s="25">
        <v>0.15</v>
      </c>
      <c r="E154" s="6"/>
      <c r="F154" s="6"/>
      <c r="G154" s="6"/>
      <c r="H154" s="1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</row>
    <row r="155" ht="14.25" customHeight="1">
      <c r="A155" s="23" t="s">
        <v>271</v>
      </c>
      <c r="B155" s="23" t="s">
        <v>37</v>
      </c>
      <c r="C155" s="24" t="s">
        <v>22</v>
      </c>
      <c r="D155" s="25">
        <v>0.15</v>
      </c>
      <c r="E155" s="6"/>
      <c r="F155" s="6"/>
      <c r="G155" s="6"/>
      <c r="H155" s="1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</row>
    <row r="156" ht="14.25" customHeight="1">
      <c r="A156" s="23" t="s">
        <v>272</v>
      </c>
      <c r="B156" s="23" t="s">
        <v>47</v>
      </c>
      <c r="C156" s="24" t="s">
        <v>22</v>
      </c>
      <c r="D156" s="25">
        <v>0.15</v>
      </c>
      <c r="E156" s="6"/>
      <c r="F156" s="6"/>
      <c r="G156" s="6"/>
      <c r="H156" s="1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</row>
    <row r="157" ht="14.25" customHeight="1">
      <c r="A157" s="23" t="s">
        <v>273</v>
      </c>
      <c r="B157" s="23" t="s">
        <v>21</v>
      </c>
      <c r="C157" s="24" t="s">
        <v>38</v>
      </c>
      <c r="D157" s="25">
        <v>0.125</v>
      </c>
      <c r="E157" s="6"/>
      <c r="F157" s="6"/>
      <c r="G157" s="6"/>
      <c r="H157" s="1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</row>
    <row r="158" ht="14.25" customHeight="1">
      <c r="A158" s="23" t="s">
        <v>274</v>
      </c>
      <c r="B158" s="23" t="s">
        <v>37</v>
      </c>
      <c r="C158" s="24" t="s">
        <v>38</v>
      </c>
      <c r="D158" s="25">
        <v>0.1</v>
      </c>
      <c r="E158" s="6"/>
      <c r="F158" s="6"/>
      <c r="G158" s="6"/>
      <c r="H158" s="1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</row>
    <row r="159" ht="14.25" customHeight="1">
      <c r="A159" s="23" t="s">
        <v>275</v>
      </c>
      <c r="B159" s="23" t="s">
        <v>47</v>
      </c>
      <c r="C159" s="24" t="s">
        <v>38</v>
      </c>
      <c r="D159" s="25">
        <v>0.075</v>
      </c>
      <c r="E159" s="6"/>
      <c r="F159" s="6"/>
      <c r="G159" s="6"/>
      <c r="H159" s="1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</row>
    <row r="160" ht="14.25" customHeight="1">
      <c r="A160" s="23" t="s">
        <v>276</v>
      </c>
      <c r="B160" s="23" t="s">
        <v>21</v>
      </c>
      <c r="C160" s="24" t="s">
        <v>48</v>
      </c>
      <c r="D160" s="25">
        <v>0.1</v>
      </c>
      <c r="E160" s="6"/>
      <c r="F160" s="6"/>
      <c r="G160" s="6"/>
      <c r="H160" s="1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</row>
    <row r="161" ht="14.25" customHeight="1">
      <c r="A161" s="23" t="s">
        <v>277</v>
      </c>
      <c r="B161" s="23" t="s">
        <v>37</v>
      </c>
      <c r="C161" s="24" t="s">
        <v>48</v>
      </c>
      <c r="D161" s="25">
        <v>0.075</v>
      </c>
      <c r="E161" s="6"/>
      <c r="F161" s="6"/>
      <c r="G161" s="6"/>
      <c r="H161" s="1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</row>
    <row r="162" ht="14.25" customHeight="1">
      <c r="A162" s="23" t="s">
        <v>278</v>
      </c>
      <c r="B162" s="23" t="s">
        <v>47</v>
      </c>
      <c r="C162" s="24" t="s">
        <v>48</v>
      </c>
      <c r="D162" s="25">
        <v>0.0</v>
      </c>
      <c r="E162" s="6"/>
      <c r="F162" s="6"/>
      <c r="G162" s="6"/>
      <c r="H162" s="1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</row>
    <row r="163" ht="14.25" customHeight="1">
      <c r="A163" s="23" t="s">
        <v>279</v>
      </c>
      <c r="B163" s="23" t="s">
        <v>21</v>
      </c>
      <c r="C163" s="24" t="s">
        <v>53</v>
      </c>
      <c r="D163" s="25">
        <v>0.075</v>
      </c>
      <c r="E163" s="6"/>
      <c r="F163" s="6"/>
      <c r="G163" s="6"/>
      <c r="H163" s="1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</row>
    <row r="164" ht="14.25" customHeight="1">
      <c r="A164" s="23" t="s">
        <v>280</v>
      </c>
      <c r="B164" s="23" t="s">
        <v>37</v>
      </c>
      <c r="C164" s="24" t="s">
        <v>53</v>
      </c>
      <c r="D164" s="25">
        <v>0.05</v>
      </c>
      <c r="E164" s="6"/>
      <c r="F164" s="6"/>
      <c r="G164" s="6"/>
      <c r="H164" s="1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</row>
    <row r="165" ht="14.25" customHeight="1">
      <c r="A165" s="23" t="s">
        <v>281</v>
      </c>
      <c r="B165" s="23" t="s">
        <v>47</v>
      </c>
      <c r="C165" s="24" t="s">
        <v>53</v>
      </c>
      <c r="D165" s="25">
        <v>0.0</v>
      </c>
      <c r="E165" s="6"/>
      <c r="F165" s="6"/>
      <c r="G165" s="6"/>
      <c r="H165" s="1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</row>
    <row r="166" ht="14.25" customHeight="1">
      <c r="A166" s="23" t="s">
        <v>282</v>
      </c>
      <c r="B166" s="23" t="s">
        <v>21</v>
      </c>
      <c r="C166" s="24" t="s">
        <v>57</v>
      </c>
      <c r="D166" s="25">
        <v>0.05</v>
      </c>
      <c r="E166" s="6"/>
      <c r="F166" s="6"/>
      <c r="G166" s="6"/>
      <c r="H166" s="1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</row>
    <row r="167" ht="14.25" customHeight="1">
      <c r="A167" s="23" t="s">
        <v>283</v>
      </c>
      <c r="B167" s="23" t="s">
        <v>37</v>
      </c>
      <c r="C167" s="24" t="s">
        <v>57</v>
      </c>
      <c r="D167" s="25">
        <v>0.0</v>
      </c>
      <c r="E167" s="6"/>
      <c r="F167" s="6"/>
      <c r="G167" s="6"/>
      <c r="H167" s="1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</row>
    <row r="168" ht="14.25" customHeight="1">
      <c r="A168" s="23" t="s">
        <v>284</v>
      </c>
      <c r="B168" s="23" t="s">
        <v>47</v>
      </c>
      <c r="C168" s="24" t="s">
        <v>57</v>
      </c>
      <c r="D168" s="25">
        <v>0.0</v>
      </c>
      <c r="E168" s="6"/>
      <c r="F168" s="6"/>
      <c r="G168" s="6"/>
      <c r="H168" s="1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</row>
    <row r="169" ht="14.25" customHeight="1">
      <c r="A169" s="23" t="s">
        <v>285</v>
      </c>
      <c r="B169" s="23" t="s">
        <v>21</v>
      </c>
      <c r="C169" s="24" t="s">
        <v>62</v>
      </c>
      <c r="D169" s="25">
        <v>0.025</v>
      </c>
      <c r="E169" s="6"/>
      <c r="F169" s="6"/>
      <c r="G169" s="6"/>
      <c r="H169" s="1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</row>
    <row r="170" ht="14.25" customHeight="1">
      <c r="A170" s="23" t="s">
        <v>286</v>
      </c>
      <c r="B170" s="23" t="s">
        <v>37</v>
      </c>
      <c r="C170" s="24" t="s">
        <v>62</v>
      </c>
      <c r="D170" s="25">
        <v>0.0</v>
      </c>
      <c r="E170" s="6"/>
      <c r="F170" s="6"/>
      <c r="G170" s="6"/>
      <c r="H170" s="1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</row>
    <row r="171" ht="14.25" customHeight="1">
      <c r="A171" s="23" t="s">
        <v>287</v>
      </c>
      <c r="B171" s="23" t="s">
        <v>47</v>
      </c>
      <c r="C171" s="24" t="s">
        <v>62</v>
      </c>
      <c r="D171" s="25">
        <v>0.0</v>
      </c>
      <c r="E171" s="6"/>
      <c r="F171" s="6"/>
      <c r="G171" s="6"/>
      <c r="H171" s="1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</row>
    <row r="172" ht="14.25" customHeight="1">
      <c r="A172" s="23" t="s">
        <v>288</v>
      </c>
      <c r="B172" s="23" t="s">
        <v>21</v>
      </c>
      <c r="C172" s="24" t="s">
        <v>68</v>
      </c>
      <c r="D172" s="25">
        <v>0.0</v>
      </c>
      <c r="E172" s="6"/>
      <c r="F172" s="6"/>
      <c r="G172" s="6"/>
      <c r="H172" s="1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</row>
    <row r="173" ht="14.25" customHeight="1">
      <c r="A173" s="23" t="s">
        <v>289</v>
      </c>
      <c r="B173" s="23" t="s">
        <v>37</v>
      </c>
      <c r="C173" s="24" t="s">
        <v>68</v>
      </c>
      <c r="D173" s="25">
        <v>0.0</v>
      </c>
      <c r="E173" s="6"/>
      <c r="F173" s="6"/>
      <c r="G173" s="6"/>
      <c r="H173" s="1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</row>
    <row r="174" ht="14.25" customHeight="1">
      <c r="A174" s="23" t="s">
        <v>290</v>
      </c>
      <c r="B174" s="23" t="s">
        <v>47</v>
      </c>
      <c r="C174" s="24" t="s">
        <v>68</v>
      </c>
      <c r="D174" s="25">
        <v>0.0</v>
      </c>
      <c r="E174" s="6"/>
      <c r="F174" s="6"/>
      <c r="G174" s="6"/>
      <c r="H174" s="1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</row>
    <row r="175" ht="14.25" customHeight="1">
      <c r="C175" s="55"/>
      <c r="H175" s="55"/>
    </row>
    <row r="176" ht="14.25" customHeight="1">
      <c r="C176" s="55"/>
      <c r="H176" s="55"/>
    </row>
    <row r="177" ht="14.25" customHeight="1">
      <c r="C177" s="55"/>
      <c r="H177" s="55"/>
    </row>
    <row r="178" ht="14.25" customHeight="1">
      <c r="C178" s="55"/>
      <c r="H178" s="55"/>
    </row>
    <row r="179" ht="14.25" customHeight="1">
      <c r="C179" s="55"/>
      <c r="H179" s="55"/>
    </row>
    <row r="180" ht="14.25" customHeight="1">
      <c r="C180" s="55"/>
      <c r="H180" s="55"/>
    </row>
    <row r="181" ht="14.25" customHeight="1">
      <c r="C181" s="55"/>
      <c r="H181" s="55"/>
    </row>
    <row r="182" ht="14.25" customHeight="1">
      <c r="C182" s="55"/>
      <c r="H182" s="55"/>
    </row>
    <row r="183" ht="14.25" customHeight="1">
      <c r="C183" s="55"/>
      <c r="H183" s="55"/>
    </row>
    <row r="184" ht="14.25" customHeight="1">
      <c r="C184" s="55"/>
      <c r="H184" s="55"/>
    </row>
    <row r="185" ht="14.25" customHeight="1">
      <c r="C185" s="55"/>
      <c r="H185" s="55"/>
    </row>
    <row r="186" ht="14.25" customHeight="1">
      <c r="C186" s="55"/>
      <c r="H186" s="55"/>
    </row>
    <row r="187" ht="14.25" customHeight="1">
      <c r="C187" s="55"/>
      <c r="H187" s="55"/>
    </row>
    <row r="188" ht="14.25" customHeight="1">
      <c r="C188" s="55"/>
      <c r="H188" s="55"/>
    </row>
    <row r="189" ht="14.25" customHeight="1">
      <c r="C189" s="55"/>
      <c r="H189" s="55"/>
    </row>
    <row r="190" ht="14.25" customHeight="1">
      <c r="C190" s="55"/>
      <c r="H190" s="55"/>
    </row>
    <row r="191" ht="14.25" customHeight="1">
      <c r="C191" s="55"/>
      <c r="H191" s="55"/>
    </row>
    <row r="192" ht="14.25" customHeight="1">
      <c r="C192" s="55"/>
      <c r="H192" s="55"/>
    </row>
    <row r="193" ht="14.25" customHeight="1">
      <c r="C193" s="55"/>
      <c r="H193" s="55"/>
    </row>
    <row r="194" ht="14.25" customHeight="1">
      <c r="C194" s="55"/>
      <c r="H194" s="55"/>
    </row>
    <row r="195" ht="14.25" customHeight="1">
      <c r="C195" s="55"/>
      <c r="H195" s="55"/>
    </row>
    <row r="196" ht="14.25" customHeight="1">
      <c r="C196" s="55"/>
      <c r="H196" s="55"/>
    </row>
    <row r="197" ht="14.25" customHeight="1">
      <c r="C197" s="55"/>
      <c r="H197" s="55"/>
    </row>
    <row r="198" ht="14.25" customHeight="1">
      <c r="C198" s="55"/>
      <c r="H198" s="55"/>
    </row>
    <row r="199" ht="14.25" customHeight="1">
      <c r="C199" s="55"/>
      <c r="H199" s="55"/>
    </row>
    <row r="200" ht="14.25" customHeight="1">
      <c r="C200" s="55"/>
      <c r="H200" s="55"/>
    </row>
    <row r="201" ht="14.25" customHeight="1">
      <c r="C201" s="55"/>
      <c r="H201" s="55"/>
    </row>
    <row r="202" ht="14.25" customHeight="1">
      <c r="C202" s="55"/>
      <c r="H202" s="55"/>
    </row>
    <row r="203" ht="14.25" customHeight="1">
      <c r="C203" s="55"/>
      <c r="H203" s="55"/>
    </row>
    <row r="204" ht="14.25" customHeight="1">
      <c r="C204" s="55"/>
      <c r="H204" s="55"/>
    </row>
    <row r="205" ht="14.25" customHeight="1">
      <c r="C205" s="55"/>
      <c r="H205" s="55"/>
    </row>
    <row r="206" ht="14.25" customHeight="1">
      <c r="C206" s="55"/>
      <c r="H206" s="55"/>
    </row>
    <row r="207" ht="14.25" customHeight="1">
      <c r="C207" s="55"/>
      <c r="H207" s="55"/>
    </row>
    <row r="208" ht="14.25" customHeight="1">
      <c r="C208" s="55"/>
      <c r="H208" s="55"/>
    </row>
    <row r="209" ht="14.25" customHeight="1">
      <c r="C209" s="55"/>
      <c r="H209" s="55"/>
    </row>
    <row r="210" ht="14.25" customHeight="1">
      <c r="C210" s="55"/>
      <c r="H210" s="55"/>
    </row>
    <row r="211" ht="14.25" customHeight="1">
      <c r="C211" s="55"/>
      <c r="H211" s="55"/>
    </row>
    <row r="212" ht="14.25" customHeight="1">
      <c r="C212" s="55"/>
      <c r="H212" s="55"/>
    </row>
    <row r="213" ht="14.25" customHeight="1">
      <c r="C213" s="55"/>
      <c r="H213" s="55"/>
    </row>
    <row r="214" ht="14.25" customHeight="1">
      <c r="C214" s="55"/>
      <c r="H214" s="55"/>
    </row>
    <row r="215" ht="14.25" customHeight="1">
      <c r="C215" s="55"/>
      <c r="H215" s="55"/>
    </row>
    <row r="216" ht="14.25" customHeight="1">
      <c r="C216" s="55"/>
      <c r="H216" s="55"/>
    </row>
    <row r="217" ht="14.25" customHeight="1">
      <c r="C217" s="55"/>
      <c r="H217" s="55"/>
    </row>
    <row r="218" ht="14.25" customHeight="1">
      <c r="C218" s="55"/>
      <c r="H218" s="55"/>
    </row>
    <row r="219" ht="14.25" customHeight="1">
      <c r="C219" s="55"/>
      <c r="H219" s="55"/>
    </row>
    <row r="220" ht="14.25" customHeight="1">
      <c r="C220" s="55"/>
      <c r="H220" s="55"/>
    </row>
    <row r="221" ht="14.25" customHeight="1">
      <c r="C221" s="55"/>
      <c r="H221" s="55"/>
    </row>
    <row r="222" ht="14.25" customHeight="1">
      <c r="C222" s="55"/>
      <c r="H222" s="55"/>
    </row>
    <row r="223" ht="14.25" customHeight="1">
      <c r="C223" s="55"/>
      <c r="H223" s="55"/>
    </row>
    <row r="224" ht="14.25" customHeight="1">
      <c r="C224" s="55"/>
      <c r="H224" s="55"/>
    </row>
    <row r="225" ht="14.25" customHeight="1">
      <c r="C225" s="55"/>
      <c r="H225" s="55"/>
    </row>
    <row r="226" ht="14.25" customHeight="1">
      <c r="C226" s="55"/>
      <c r="H226" s="55"/>
    </row>
    <row r="227" ht="14.25" customHeight="1">
      <c r="C227" s="55"/>
      <c r="H227" s="55"/>
    </row>
    <row r="228" ht="14.25" customHeight="1">
      <c r="C228" s="55"/>
      <c r="H228" s="55"/>
    </row>
    <row r="229" ht="14.25" customHeight="1">
      <c r="C229" s="55"/>
      <c r="H229" s="55"/>
    </row>
    <row r="230" ht="14.25" customHeight="1">
      <c r="C230" s="55"/>
      <c r="H230" s="55"/>
    </row>
    <row r="231" ht="14.25" customHeight="1">
      <c r="C231" s="55"/>
      <c r="H231" s="55"/>
    </row>
    <row r="232" ht="14.25" customHeight="1">
      <c r="C232" s="55"/>
      <c r="H232" s="55"/>
    </row>
    <row r="233" ht="14.25" customHeight="1">
      <c r="C233" s="55"/>
      <c r="H233" s="55"/>
    </row>
    <row r="234" ht="14.25" customHeight="1">
      <c r="C234" s="55"/>
      <c r="H234" s="55"/>
    </row>
    <row r="235" ht="14.25" customHeight="1">
      <c r="C235" s="55"/>
      <c r="H235" s="55"/>
    </row>
    <row r="236" ht="14.25" customHeight="1">
      <c r="C236" s="55"/>
      <c r="H236" s="55"/>
    </row>
    <row r="237" ht="14.25" customHeight="1">
      <c r="C237" s="55"/>
      <c r="H237" s="55"/>
    </row>
    <row r="238" ht="14.25" customHeight="1">
      <c r="C238" s="55"/>
      <c r="H238" s="55"/>
    </row>
    <row r="239" ht="14.25" customHeight="1">
      <c r="C239" s="55"/>
      <c r="H239" s="55"/>
    </row>
    <row r="240" ht="14.25" customHeight="1">
      <c r="C240" s="55"/>
      <c r="H240" s="55"/>
    </row>
    <row r="241" ht="14.25" customHeight="1">
      <c r="C241" s="55"/>
      <c r="H241" s="55"/>
    </row>
    <row r="242" ht="14.25" customHeight="1">
      <c r="C242" s="55"/>
      <c r="H242" s="55"/>
    </row>
    <row r="243" ht="14.25" customHeight="1">
      <c r="C243" s="55"/>
      <c r="H243" s="55"/>
    </row>
    <row r="244" ht="14.25" customHeight="1">
      <c r="C244" s="55"/>
      <c r="H244" s="55"/>
    </row>
    <row r="245" ht="14.25" customHeight="1">
      <c r="C245" s="55"/>
      <c r="H245" s="55"/>
    </row>
    <row r="246" ht="14.25" customHeight="1">
      <c r="C246" s="55"/>
      <c r="H246" s="55"/>
    </row>
    <row r="247" ht="14.25" customHeight="1">
      <c r="C247" s="55"/>
      <c r="H247" s="55"/>
    </row>
    <row r="248" ht="14.25" customHeight="1">
      <c r="C248" s="55"/>
      <c r="H248" s="55"/>
    </row>
    <row r="249" ht="14.25" customHeight="1">
      <c r="C249" s="55"/>
      <c r="H249" s="55"/>
    </row>
    <row r="250" ht="14.25" customHeight="1">
      <c r="C250" s="55"/>
      <c r="H250" s="55"/>
    </row>
    <row r="251" ht="14.25" customHeight="1">
      <c r="C251" s="55"/>
      <c r="H251" s="55"/>
    </row>
    <row r="252" ht="14.25" customHeight="1">
      <c r="C252" s="55"/>
      <c r="H252" s="55"/>
    </row>
    <row r="253" ht="14.25" customHeight="1">
      <c r="C253" s="55"/>
      <c r="H253" s="55"/>
    </row>
    <row r="254" ht="14.25" customHeight="1">
      <c r="C254" s="55"/>
      <c r="H254" s="55"/>
    </row>
    <row r="255" ht="14.25" customHeight="1">
      <c r="C255" s="55"/>
      <c r="H255" s="55"/>
    </row>
    <row r="256" ht="14.25" customHeight="1">
      <c r="C256" s="55"/>
      <c r="H256" s="55"/>
    </row>
    <row r="257" ht="14.25" customHeight="1">
      <c r="C257" s="55"/>
      <c r="H257" s="55"/>
    </row>
    <row r="258" ht="14.25" customHeight="1">
      <c r="C258" s="55"/>
      <c r="H258" s="55"/>
    </row>
    <row r="259" ht="14.25" customHeight="1">
      <c r="C259" s="55"/>
      <c r="H259" s="55"/>
    </row>
    <row r="260" ht="14.25" customHeight="1">
      <c r="C260" s="55"/>
      <c r="H260" s="55"/>
    </row>
    <row r="261" ht="14.25" customHeight="1">
      <c r="C261" s="55"/>
      <c r="H261" s="55"/>
    </row>
    <row r="262" ht="14.25" customHeight="1">
      <c r="C262" s="55"/>
      <c r="H262" s="55"/>
    </row>
    <row r="263" ht="14.25" customHeight="1">
      <c r="C263" s="55"/>
      <c r="H263" s="55"/>
    </row>
    <row r="264" ht="14.25" customHeight="1">
      <c r="C264" s="55"/>
      <c r="H264" s="55"/>
    </row>
    <row r="265" ht="14.25" customHeight="1">
      <c r="C265" s="55"/>
      <c r="H265" s="55"/>
    </row>
    <row r="266" ht="14.25" customHeight="1">
      <c r="C266" s="55"/>
      <c r="H266" s="55"/>
    </row>
    <row r="267" ht="14.25" customHeight="1">
      <c r="C267" s="55"/>
      <c r="H267" s="55"/>
    </row>
    <row r="268" ht="14.25" customHeight="1">
      <c r="C268" s="55"/>
      <c r="H268" s="55"/>
    </row>
    <row r="269" ht="14.25" customHeight="1">
      <c r="C269" s="55"/>
      <c r="H269" s="55"/>
    </row>
    <row r="270" ht="14.25" customHeight="1">
      <c r="C270" s="55"/>
      <c r="H270" s="55"/>
    </row>
    <row r="271" ht="14.25" customHeight="1">
      <c r="C271" s="55"/>
      <c r="H271" s="55"/>
    </row>
    <row r="272" ht="14.25" customHeight="1">
      <c r="C272" s="55"/>
      <c r="H272" s="55"/>
    </row>
    <row r="273" ht="14.25" customHeight="1">
      <c r="C273" s="55"/>
      <c r="H273" s="55"/>
    </row>
    <row r="274" ht="14.25" customHeight="1">
      <c r="C274" s="55"/>
      <c r="H274" s="55"/>
    </row>
    <row r="275" ht="14.25" customHeight="1">
      <c r="C275" s="55"/>
      <c r="H275" s="55"/>
    </row>
    <row r="276" ht="14.25" customHeight="1">
      <c r="C276" s="55"/>
      <c r="H276" s="55"/>
    </row>
    <row r="277" ht="14.25" customHeight="1">
      <c r="C277" s="55"/>
      <c r="H277" s="55"/>
    </row>
    <row r="278" ht="14.25" customHeight="1">
      <c r="C278" s="55"/>
      <c r="H278" s="55"/>
    </row>
    <row r="279" ht="14.25" customHeight="1">
      <c r="C279" s="55"/>
      <c r="H279" s="55"/>
    </row>
    <row r="280" ht="14.25" customHeight="1">
      <c r="C280" s="55"/>
      <c r="H280" s="55"/>
    </row>
    <row r="281" ht="14.25" customHeight="1">
      <c r="C281" s="55"/>
      <c r="H281" s="55"/>
    </row>
    <row r="282" ht="14.25" customHeight="1">
      <c r="C282" s="55"/>
      <c r="H282" s="55"/>
    </row>
    <row r="283" ht="14.25" customHeight="1">
      <c r="C283" s="55"/>
      <c r="H283" s="55"/>
    </row>
    <row r="284" ht="14.25" customHeight="1">
      <c r="C284" s="55"/>
      <c r="H284" s="55"/>
    </row>
    <row r="285" ht="14.25" customHeight="1">
      <c r="C285" s="55"/>
      <c r="H285" s="55"/>
    </row>
    <row r="286" ht="14.25" customHeight="1">
      <c r="C286" s="55"/>
      <c r="H286" s="55"/>
    </row>
    <row r="287" ht="14.25" customHeight="1">
      <c r="C287" s="55"/>
      <c r="H287" s="55"/>
    </row>
    <row r="288" ht="14.25" customHeight="1">
      <c r="C288" s="55"/>
      <c r="H288" s="55"/>
    </row>
    <row r="289" ht="14.25" customHeight="1">
      <c r="C289" s="55"/>
      <c r="H289" s="55"/>
    </row>
    <row r="290" ht="14.25" customHeight="1">
      <c r="C290" s="55"/>
      <c r="H290" s="55"/>
    </row>
    <row r="291" ht="14.25" customHeight="1">
      <c r="C291" s="55"/>
      <c r="H291" s="55"/>
    </row>
    <row r="292" ht="14.25" customHeight="1">
      <c r="C292" s="55"/>
      <c r="H292" s="55"/>
    </row>
    <row r="293" ht="14.25" customHeight="1">
      <c r="C293" s="55"/>
      <c r="H293" s="55"/>
    </row>
    <row r="294" ht="14.25" customHeight="1">
      <c r="C294" s="55"/>
      <c r="H294" s="55"/>
    </row>
    <row r="295" ht="14.25" customHeight="1">
      <c r="C295" s="55"/>
      <c r="H295" s="55"/>
    </row>
    <row r="296" ht="14.25" customHeight="1">
      <c r="C296" s="55"/>
      <c r="H296" s="55"/>
    </row>
    <row r="297" ht="14.25" customHeight="1">
      <c r="C297" s="55"/>
      <c r="H297" s="55"/>
    </row>
    <row r="298" ht="14.25" customHeight="1">
      <c r="C298" s="55"/>
      <c r="H298" s="55"/>
    </row>
    <row r="299" ht="14.25" customHeight="1">
      <c r="C299" s="55"/>
      <c r="H299" s="55"/>
    </row>
    <row r="300" ht="14.25" customHeight="1">
      <c r="C300" s="55"/>
      <c r="H300" s="55"/>
    </row>
    <row r="301" ht="14.25" customHeight="1">
      <c r="C301" s="55"/>
      <c r="H301" s="55"/>
    </row>
    <row r="302" ht="14.25" customHeight="1">
      <c r="C302" s="55"/>
      <c r="H302" s="55"/>
    </row>
    <row r="303" ht="14.25" customHeight="1">
      <c r="C303" s="55"/>
      <c r="H303" s="55"/>
    </row>
    <row r="304" ht="14.25" customHeight="1">
      <c r="C304" s="55"/>
      <c r="H304" s="55"/>
    </row>
    <row r="305" ht="14.25" customHeight="1">
      <c r="C305" s="55"/>
      <c r="H305" s="55"/>
    </row>
    <row r="306" ht="14.25" customHeight="1">
      <c r="C306" s="55"/>
      <c r="H306" s="55"/>
    </row>
    <row r="307" ht="14.25" customHeight="1">
      <c r="C307" s="55"/>
      <c r="H307" s="55"/>
    </row>
    <row r="308" ht="14.25" customHeight="1">
      <c r="C308" s="55"/>
      <c r="H308" s="55"/>
    </row>
    <row r="309" ht="14.25" customHeight="1">
      <c r="C309" s="55"/>
      <c r="H309" s="55"/>
    </row>
    <row r="310" ht="14.25" customHeight="1">
      <c r="C310" s="55"/>
      <c r="H310" s="55"/>
    </row>
    <row r="311" ht="14.25" customHeight="1">
      <c r="C311" s="55"/>
      <c r="H311" s="55"/>
    </row>
    <row r="312" ht="14.25" customHeight="1">
      <c r="C312" s="55"/>
      <c r="H312" s="55"/>
    </row>
    <row r="313" ht="14.25" customHeight="1">
      <c r="C313" s="55"/>
      <c r="H313" s="55"/>
    </row>
    <row r="314" ht="14.25" customHeight="1">
      <c r="C314" s="55"/>
      <c r="H314" s="55"/>
    </row>
    <row r="315" ht="14.25" customHeight="1">
      <c r="C315" s="55"/>
      <c r="H315" s="55"/>
    </row>
    <row r="316" ht="14.25" customHeight="1">
      <c r="C316" s="55"/>
      <c r="H316" s="55"/>
    </row>
    <row r="317" ht="14.25" customHeight="1">
      <c r="C317" s="55"/>
      <c r="H317" s="55"/>
    </row>
    <row r="318" ht="14.25" customHeight="1">
      <c r="C318" s="55"/>
      <c r="H318" s="55"/>
    </row>
    <row r="319" ht="14.25" customHeight="1">
      <c r="C319" s="55"/>
      <c r="H319" s="55"/>
    </row>
    <row r="320" ht="14.25" customHeight="1">
      <c r="C320" s="55"/>
      <c r="H320" s="55"/>
    </row>
    <row r="321" ht="14.25" customHeight="1">
      <c r="C321" s="55"/>
      <c r="H321" s="55"/>
    </row>
    <row r="322" ht="14.25" customHeight="1">
      <c r="C322" s="55"/>
      <c r="H322" s="55"/>
    </row>
    <row r="323" ht="14.25" customHeight="1">
      <c r="C323" s="55"/>
      <c r="H323" s="55"/>
    </row>
    <row r="324" ht="14.25" customHeight="1">
      <c r="C324" s="55"/>
      <c r="H324" s="55"/>
    </row>
    <row r="325" ht="14.25" customHeight="1">
      <c r="C325" s="55"/>
      <c r="H325" s="55"/>
    </row>
    <row r="326" ht="14.25" customHeight="1">
      <c r="C326" s="55"/>
      <c r="H326" s="55"/>
    </row>
    <row r="327" ht="14.25" customHeight="1">
      <c r="C327" s="55"/>
      <c r="H327" s="55"/>
    </row>
    <row r="328" ht="14.25" customHeight="1">
      <c r="C328" s="55"/>
      <c r="H328" s="55"/>
    </row>
    <row r="329" ht="14.25" customHeight="1">
      <c r="C329" s="55"/>
      <c r="H329" s="55"/>
    </row>
    <row r="330" ht="14.25" customHeight="1">
      <c r="C330" s="55"/>
      <c r="H330" s="55"/>
    </row>
    <row r="331" ht="14.25" customHeight="1">
      <c r="C331" s="55"/>
      <c r="H331" s="55"/>
    </row>
    <row r="332" ht="14.25" customHeight="1">
      <c r="C332" s="55"/>
      <c r="H332" s="55"/>
    </row>
    <row r="333" ht="14.25" customHeight="1">
      <c r="C333" s="55"/>
      <c r="H333" s="55"/>
    </row>
    <row r="334" ht="14.25" customHeight="1">
      <c r="C334" s="55"/>
      <c r="H334" s="55"/>
    </row>
    <row r="335" ht="14.25" customHeight="1">
      <c r="C335" s="55"/>
      <c r="H335" s="55"/>
    </row>
    <row r="336" ht="14.25" customHeight="1">
      <c r="C336" s="55"/>
      <c r="H336" s="55"/>
    </row>
    <row r="337" ht="14.25" customHeight="1">
      <c r="C337" s="55"/>
      <c r="H337" s="55"/>
    </row>
    <row r="338" ht="14.25" customHeight="1">
      <c r="C338" s="55"/>
      <c r="H338" s="55"/>
    </row>
    <row r="339" ht="14.25" customHeight="1">
      <c r="C339" s="55"/>
      <c r="H339" s="55"/>
    </row>
    <row r="340" ht="14.25" customHeight="1">
      <c r="C340" s="55"/>
      <c r="H340" s="55"/>
    </row>
    <row r="341" ht="14.25" customHeight="1">
      <c r="C341" s="55"/>
      <c r="H341" s="55"/>
    </row>
    <row r="342" ht="14.25" customHeight="1">
      <c r="C342" s="55"/>
      <c r="H342" s="55"/>
    </row>
    <row r="343" ht="14.25" customHeight="1">
      <c r="C343" s="55"/>
      <c r="H343" s="55"/>
    </row>
    <row r="344" ht="14.25" customHeight="1">
      <c r="C344" s="55"/>
      <c r="H344" s="55"/>
    </row>
    <row r="345" ht="14.25" customHeight="1">
      <c r="C345" s="55"/>
      <c r="H345" s="55"/>
    </row>
    <row r="346" ht="14.25" customHeight="1">
      <c r="C346" s="55"/>
      <c r="H346" s="55"/>
    </row>
    <row r="347" ht="14.25" customHeight="1">
      <c r="C347" s="55"/>
      <c r="H347" s="55"/>
    </row>
    <row r="348" ht="14.25" customHeight="1">
      <c r="C348" s="55"/>
      <c r="H348" s="55"/>
    </row>
    <row r="349" ht="14.25" customHeight="1">
      <c r="C349" s="55"/>
      <c r="H349" s="55"/>
    </row>
    <row r="350" ht="14.25" customHeight="1">
      <c r="C350" s="55"/>
      <c r="H350" s="55"/>
    </row>
    <row r="351" ht="14.25" customHeight="1">
      <c r="C351" s="55"/>
      <c r="H351" s="55"/>
    </row>
    <row r="352" ht="14.25" customHeight="1">
      <c r="C352" s="55"/>
      <c r="H352" s="55"/>
    </row>
    <row r="353" ht="14.25" customHeight="1">
      <c r="C353" s="55"/>
      <c r="H353" s="55"/>
    </row>
    <row r="354" ht="14.25" customHeight="1">
      <c r="C354" s="55"/>
      <c r="H354" s="55"/>
    </row>
    <row r="355" ht="14.25" customHeight="1">
      <c r="C355" s="55"/>
      <c r="H355" s="55"/>
    </row>
    <row r="356" ht="14.25" customHeight="1">
      <c r="C356" s="55"/>
      <c r="H356" s="55"/>
    </row>
    <row r="357" ht="14.25" customHeight="1">
      <c r="C357" s="55"/>
      <c r="H357" s="55"/>
    </row>
    <row r="358" ht="14.25" customHeight="1">
      <c r="C358" s="55"/>
      <c r="H358" s="55"/>
    </row>
    <row r="359" ht="14.25" customHeight="1">
      <c r="C359" s="55"/>
      <c r="H359" s="55"/>
    </row>
    <row r="360" ht="14.25" customHeight="1">
      <c r="C360" s="55"/>
      <c r="H360" s="55"/>
    </row>
    <row r="361" ht="14.25" customHeight="1">
      <c r="C361" s="55"/>
      <c r="H361" s="55"/>
    </row>
    <row r="362" ht="14.25" customHeight="1">
      <c r="C362" s="55"/>
      <c r="H362" s="55"/>
    </row>
    <row r="363" ht="14.25" customHeight="1">
      <c r="C363" s="55"/>
      <c r="H363" s="55"/>
    </row>
    <row r="364" ht="14.25" customHeight="1">
      <c r="C364" s="55"/>
      <c r="H364" s="55"/>
    </row>
    <row r="365" ht="14.25" customHeight="1">
      <c r="C365" s="55"/>
      <c r="H365" s="55"/>
    </row>
    <row r="366" ht="14.25" customHeight="1">
      <c r="C366" s="55"/>
      <c r="H366" s="55"/>
    </row>
    <row r="367" ht="14.25" customHeight="1">
      <c r="C367" s="55"/>
      <c r="H367" s="55"/>
    </row>
    <row r="368" ht="14.25" customHeight="1">
      <c r="C368" s="55"/>
      <c r="H368" s="55"/>
    </row>
    <row r="369" ht="14.25" customHeight="1">
      <c r="C369" s="55"/>
      <c r="H369" s="55"/>
    </row>
    <row r="370" ht="14.25" customHeight="1">
      <c r="C370" s="55"/>
      <c r="H370" s="55"/>
    </row>
    <row r="371" ht="14.25" customHeight="1">
      <c r="C371" s="55"/>
      <c r="H371" s="55"/>
    </row>
    <row r="372" ht="14.25" customHeight="1">
      <c r="C372" s="55"/>
      <c r="H372" s="55"/>
    </row>
    <row r="373" ht="14.25" customHeight="1">
      <c r="C373" s="55"/>
      <c r="H373" s="55"/>
    </row>
    <row r="374" ht="14.25" customHeight="1">
      <c r="C374" s="55"/>
      <c r="H374" s="55"/>
    </row>
    <row r="375" ht="14.25" customHeight="1">
      <c r="C375" s="55"/>
      <c r="H375" s="55"/>
    </row>
    <row r="376" ht="14.25" customHeight="1">
      <c r="C376" s="55"/>
      <c r="H376" s="55"/>
    </row>
    <row r="377" ht="14.25" customHeight="1">
      <c r="C377" s="55"/>
      <c r="H377" s="55"/>
    </row>
    <row r="378" ht="14.25" customHeight="1">
      <c r="C378" s="55"/>
      <c r="H378" s="55"/>
    </row>
    <row r="379" ht="14.25" customHeight="1">
      <c r="C379" s="55"/>
      <c r="H379" s="55"/>
    </row>
    <row r="380" ht="14.25" customHeight="1">
      <c r="C380" s="55"/>
      <c r="H380" s="55"/>
    </row>
    <row r="381" ht="14.25" customHeight="1">
      <c r="C381" s="55"/>
      <c r="H381" s="55"/>
    </row>
    <row r="382" ht="14.25" customHeight="1">
      <c r="C382" s="55"/>
      <c r="H382" s="55"/>
    </row>
    <row r="383" ht="14.25" customHeight="1">
      <c r="C383" s="55"/>
      <c r="H383" s="55"/>
    </row>
    <row r="384" ht="14.25" customHeight="1">
      <c r="C384" s="55"/>
      <c r="H384" s="55"/>
    </row>
    <row r="385" ht="14.25" customHeight="1">
      <c r="C385" s="55"/>
      <c r="H385" s="55"/>
    </row>
    <row r="386" ht="14.25" customHeight="1">
      <c r="C386" s="55"/>
      <c r="H386" s="55"/>
    </row>
    <row r="387" ht="14.25" customHeight="1">
      <c r="C387" s="55"/>
      <c r="H387" s="55"/>
    </row>
    <row r="388" ht="14.25" customHeight="1">
      <c r="C388" s="55"/>
      <c r="H388" s="55"/>
    </row>
    <row r="389" ht="14.25" customHeight="1">
      <c r="C389" s="55"/>
      <c r="H389" s="55"/>
    </row>
    <row r="390" ht="14.25" customHeight="1">
      <c r="C390" s="55"/>
      <c r="H390" s="55"/>
    </row>
    <row r="391" ht="14.25" customHeight="1">
      <c r="C391" s="55"/>
      <c r="H391" s="55"/>
    </row>
    <row r="392" ht="14.25" customHeight="1">
      <c r="C392" s="55"/>
      <c r="H392" s="55"/>
    </row>
    <row r="393" ht="14.25" customHeight="1">
      <c r="C393" s="55"/>
      <c r="H393" s="55"/>
    </row>
    <row r="394" ht="14.25" customHeight="1">
      <c r="C394" s="55"/>
      <c r="H394" s="55"/>
    </row>
    <row r="395" ht="14.25" customHeight="1">
      <c r="C395" s="55"/>
      <c r="H395" s="55"/>
    </row>
    <row r="396" ht="14.25" customHeight="1">
      <c r="C396" s="55"/>
      <c r="H396" s="55"/>
    </row>
    <row r="397" ht="14.25" customHeight="1">
      <c r="C397" s="55"/>
      <c r="H397" s="55"/>
    </row>
    <row r="398" ht="14.25" customHeight="1">
      <c r="C398" s="55"/>
      <c r="H398" s="55"/>
    </row>
    <row r="399" ht="14.25" customHeight="1">
      <c r="C399" s="55"/>
      <c r="H399" s="55"/>
    </row>
    <row r="400" ht="14.25" customHeight="1">
      <c r="C400" s="55"/>
      <c r="H400" s="55"/>
    </row>
    <row r="401" ht="14.25" customHeight="1">
      <c r="C401" s="55"/>
      <c r="H401" s="55"/>
    </row>
    <row r="402" ht="14.25" customHeight="1">
      <c r="C402" s="55"/>
      <c r="H402" s="55"/>
    </row>
    <row r="403" ht="14.25" customHeight="1">
      <c r="C403" s="55"/>
      <c r="H403" s="55"/>
    </row>
    <row r="404" ht="14.25" customHeight="1">
      <c r="C404" s="55"/>
      <c r="H404" s="55"/>
    </row>
    <row r="405" ht="14.25" customHeight="1">
      <c r="C405" s="55"/>
      <c r="H405" s="55"/>
    </row>
    <row r="406" ht="14.25" customHeight="1">
      <c r="C406" s="55"/>
      <c r="H406" s="55"/>
    </row>
    <row r="407" ht="14.25" customHeight="1">
      <c r="C407" s="55"/>
      <c r="H407" s="55"/>
    </row>
    <row r="408" ht="14.25" customHeight="1">
      <c r="C408" s="55"/>
      <c r="H408" s="55"/>
    </row>
    <row r="409" ht="14.25" customHeight="1">
      <c r="C409" s="55"/>
      <c r="H409" s="55"/>
    </row>
    <row r="410" ht="14.25" customHeight="1">
      <c r="C410" s="55"/>
      <c r="H410" s="55"/>
    </row>
    <row r="411" ht="14.25" customHeight="1">
      <c r="C411" s="55"/>
      <c r="H411" s="55"/>
    </row>
    <row r="412" ht="14.25" customHeight="1">
      <c r="C412" s="55"/>
      <c r="H412" s="55"/>
    </row>
    <row r="413" ht="14.25" customHeight="1">
      <c r="C413" s="55"/>
      <c r="H413" s="55"/>
    </row>
    <row r="414" ht="14.25" customHeight="1">
      <c r="C414" s="55"/>
      <c r="H414" s="55"/>
    </row>
    <row r="415" ht="14.25" customHeight="1">
      <c r="C415" s="55"/>
      <c r="H415" s="55"/>
    </row>
    <row r="416" ht="14.25" customHeight="1">
      <c r="C416" s="55"/>
      <c r="H416" s="55"/>
    </row>
    <row r="417" ht="14.25" customHeight="1">
      <c r="C417" s="55"/>
      <c r="H417" s="55"/>
    </row>
    <row r="418" ht="14.25" customHeight="1">
      <c r="C418" s="55"/>
      <c r="H418" s="55"/>
    </row>
    <row r="419" ht="14.25" customHeight="1">
      <c r="C419" s="55"/>
      <c r="H419" s="55"/>
    </row>
    <row r="420" ht="14.25" customHeight="1">
      <c r="C420" s="55"/>
      <c r="H420" s="55"/>
    </row>
    <row r="421" ht="14.25" customHeight="1">
      <c r="C421" s="55"/>
      <c r="H421" s="55"/>
    </row>
    <row r="422" ht="14.25" customHeight="1">
      <c r="C422" s="55"/>
      <c r="H422" s="55"/>
    </row>
    <row r="423" ht="14.25" customHeight="1">
      <c r="C423" s="55"/>
      <c r="H423" s="55"/>
    </row>
    <row r="424" ht="14.25" customHeight="1">
      <c r="C424" s="55"/>
      <c r="H424" s="55"/>
    </row>
    <row r="425" ht="14.25" customHeight="1">
      <c r="C425" s="55"/>
      <c r="H425" s="55"/>
    </row>
    <row r="426" ht="14.25" customHeight="1">
      <c r="C426" s="55"/>
      <c r="H426" s="55"/>
    </row>
    <row r="427" ht="14.25" customHeight="1">
      <c r="C427" s="55"/>
      <c r="H427" s="55"/>
    </row>
    <row r="428" ht="14.25" customHeight="1">
      <c r="C428" s="55"/>
      <c r="H428" s="55"/>
    </row>
    <row r="429" ht="14.25" customHeight="1">
      <c r="C429" s="55"/>
      <c r="H429" s="55"/>
    </row>
    <row r="430" ht="14.25" customHeight="1">
      <c r="C430" s="55"/>
      <c r="H430" s="55"/>
    </row>
    <row r="431" ht="14.25" customHeight="1">
      <c r="C431" s="55"/>
      <c r="H431" s="55"/>
    </row>
    <row r="432" ht="14.25" customHeight="1">
      <c r="C432" s="55"/>
      <c r="H432" s="55"/>
    </row>
    <row r="433" ht="14.25" customHeight="1">
      <c r="C433" s="55"/>
      <c r="H433" s="55"/>
    </row>
    <row r="434" ht="14.25" customHeight="1">
      <c r="C434" s="55"/>
      <c r="H434" s="55"/>
    </row>
    <row r="435" ht="14.25" customHeight="1">
      <c r="C435" s="55"/>
      <c r="H435" s="55"/>
    </row>
    <row r="436" ht="14.25" customHeight="1">
      <c r="C436" s="55"/>
      <c r="H436" s="55"/>
    </row>
    <row r="437" ht="14.25" customHeight="1">
      <c r="C437" s="55"/>
      <c r="H437" s="55"/>
    </row>
    <row r="438" ht="14.25" customHeight="1">
      <c r="C438" s="55"/>
      <c r="H438" s="55"/>
    </row>
    <row r="439" ht="14.25" customHeight="1">
      <c r="C439" s="55"/>
      <c r="H439" s="55"/>
    </row>
    <row r="440" ht="14.25" customHeight="1">
      <c r="C440" s="55"/>
      <c r="H440" s="55"/>
    </row>
    <row r="441" ht="14.25" customHeight="1">
      <c r="C441" s="55"/>
      <c r="H441" s="55"/>
    </row>
    <row r="442" ht="14.25" customHeight="1">
      <c r="C442" s="55"/>
      <c r="H442" s="55"/>
    </row>
    <row r="443" ht="14.25" customHeight="1">
      <c r="C443" s="55"/>
      <c r="H443" s="55"/>
    </row>
    <row r="444" ht="14.25" customHeight="1">
      <c r="C444" s="55"/>
      <c r="H444" s="55"/>
    </row>
    <row r="445" ht="14.25" customHeight="1">
      <c r="C445" s="55"/>
      <c r="H445" s="55"/>
    </row>
    <row r="446" ht="14.25" customHeight="1">
      <c r="C446" s="55"/>
      <c r="H446" s="55"/>
    </row>
    <row r="447" ht="14.25" customHeight="1">
      <c r="C447" s="55"/>
      <c r="H447" s="55"/>
    </row>
    <row r="448" ht="14.25" customHeight="1">
      <c r="C448" s="55"/>
      <c r="H448" s="55"/>
    </row>
    <row r="449" ht="14.25" customHeight="1">
      <c r="C449" s="55"/>
      <c r="H449" s="55"/>
    </row>
    <row r="450" ht="14.25" customHeight="1">
      <c r="C450" s="55"/>
      <c r="H450" s="55"/>
    </row>
    <row r="451" ht="14.25" customHeight="1">
      <c r="C451" s="55"/>
      <c r="H451" s="55"/>
    </row>
    <row r="452" ht="14.25" customHeight="1">
      <c r="C452" s="55"/>
      <c r="H452" s="55"/>
    </row>
    <row r="453" ht="14.25" customHeight="1">
      <c r="C453" s="55"/>
      <c r="H453" s="55"/>
    </row>
    <row r="454" ht="14.25" customHeight="1">
      <c r="C454" s="55"/>
      <c r="H454" s="55"/>
    </row>
    <row r="455" ht="14.25" customHeight="1">
      <c r="C455" s="55"/>
      <c r="H455" s="55"/>
    </row>
    <row r="456" ht="14.25" customHeight="1">
      <c r="C456" s="55"/>
      <c r="H456" s="55"/>
    </row>
    <row r="457" ht="14.25" customHeight="1">
      <c r="C457" s="55"/>
      <c r="H457" s="55"/>
    </row>
    <row r="458" ht="14.25" customHeight="1">
      <c r="C458" s="55"/>
      <c r="H458" s="55"/>
    </row>
    <row r="459" ht="14.25" customHeight="1">
      <c r="C459" s="55"/>
      <c r="H459" s="55"/>
    </row>
    <row r="460" ht="14.25" customHeight="1">
      <c r="C460" s="55"/>
      <c r="H460" s="55"/>
    </row>
    <row r="461" ht="14.25" customHeight="1">
      <c r="C461" s="55"/>
      <c r="H461" s="55"/>
    </row>
    <row r="462" ht="14.25" customHeight="1">
      <c r="C462" s="55"/>
      <c r="H462" s="55"/>
    </row>
    <row r="463" ht="14.25" customHeight="1">
      <c r="C463" s="55"/>
      <c r="H463" s="55"/>
    </row>
    <row r="464" ht="14.25" customHeight="1">
      <c r="C464" s="55"/>
      <c r="H464" s="55"/>
    </row>
    <row r="465" ht="14.25" customHeight="1">
      <c r="C465" s="55"/>
      <c r="H465" s="55"/>
    </row>
    <row r="466" ht="14.25" customHeight="1">
      <c r="C466" s="55"/>
      <c r="H466" s="55"/>
    </row>
    <row r="467" ht="14.25" customHeight="1">
      <c r="C467" s="55"/>
      <c r="H467" s="55"/>
    </row>
    <row r="468" ht="14.25" customHeight="1">
      <c r="C468" s="55"/>
      <c r="H468" s="55"/>
    </row>
    <row r="469" ht="14.25" customHeight="1">
      <c r="C469" s="55"/>
      <c r="H469" s="55"/>
    </row>
    <row r="470" ht="14.25" customHeight="1">
      <c r="C470" s="55"/>
      <c r="H470" s="55"/>
    </row>
    <row r="471" ht="14.25" customHeight="1">
      <c r="C471" s="55"/>
      <c r="H471" s="55"/>
    </row>
    <row r="472" ht="14.25" customHeight="1">
      <c r="C472" s="55"/>
      <c r="H472" s="55"/>
    </row>
    <row r="473" ht="14.25" customHeight="1">
      <c r="C473" s="55"/>
      <c r="H473" s="55"/>
    </row>
    <row r="474" ht="14.25" customHeight="1">
      <c r="C474" s="55"/>
      <c r="H474" s="55"/>
    </row>
    <row r="475" ht="14.25" customHeight="1">
      <c r="C475" s="55"/>
      <c r="H475" s="55"/>
    </row>
    <row r="476" ht="14.25" customHeight="1">
      <c r="C476" s="55"/>
      <c r="H476" s="55"/>
    </row>
    <row r="477" ht="14.25" customHeight="1">
      <c r="C477" s="55"/>
      <c r="H477" s="55"/>
    </row>
    <row r="478" ht="14.25" customHeight="1">
      <c r="C478" s="55"/>
      <c r="H478" s="55"/>
    </row>
    <row r="479" ht="14.25" customHeight="1">
      <c r="C479" s="55"/>
      <c r="H479" s="55"/>
    </row>
    <row r="480" ht="14.25" customHeight="1">
      <c r="C480" s="55"/>
      <c r="H480" s="55"/>
    </row>
    <row r="481" ht="14.25" customHeight="1">
      <c r="C481" s="55"/>
      <c r="H481" s="55"/>
    </row>
    <row r="482" ht="14.25" customHeight="1">
      <c r="C482" s="55"/>
      <c r="H482" s="55"/>
    </row>
    <row r="483" ht="14.25" customHeight="1">
      <c r="C483" s="55"/>
      <c r="H483" s="55"/>
    </row>
    <row r="484" ht="14.25" customHeight="1">
      <c r="C484" s="55"/>
      <c r="H484" s="55"/>
    </row>
    <row r="485" ht="14.25" customHeight="1">
      <c r="C485" s="55"/>
      <c r="H485" s="55"/>
    </row>
    <row r="486" ht="14.25" customHeight="1">
      <c r="C486" s="55"/>
      <c r="H486" s="55"/>
    </row>
    <row r="487" ht="14.25" customHeight="1">
      <c r="C487" s="55"/>
      <c r="H487" s="55"/>
    </row>
    <row r="488" ht="14.25" customHeight="1">
      <c r="C488" s="55"/>
      <c r="H488" s="55"/>
    </row>
    <row r="489" ht="14.25" customHeight="1">
      <c r="C489" s="55"/>
      <c r="H489" s="55"/>
    </row>
    <row r="490" ht="14.25" customHeight="1">
      <c r="C490" s="55"/>
      <c r="H490" s="55"/>
    </row>
    <row r="491" ht="14.25" customHeight="1">
      <c r="C491" s="55"/>
      <c r="H491" s="55"/>
    </row>
    <row r="492" ht="14.25" customHeight="1">
      <c r="C492" s="55"/>
      <c r="H492" s="55"/>
    </row>
    <row r="493" ht="14.25" customHeight="1">
      <c r="C493" s="55"/>
      <c r="H493" s="55"/>
    </row>
    <row r="494" ht="14.25" customHeight="1">
      <c r="C494" s="55"/>
      <c r="H494" s="55"/>
    </row>
    <row r="495" ht="14.25" customHeight="1">
      <c r="C495" s="55"/>
      <c r="H495" s="55"/>
    </row>
    <row r="496" ht="14.25" customHeight="1">
      <c r="C496" s="55"/>
      <c r="H496" s="55"/>
    </row>
    <row r="497" ht="14.25" customHeight="1">
      <c r="C497" s="55"/>
      <c r="H497" s="55"/>
    </row>
    <row r="498" ht="14.25" customHeight="1">
      <c r="C498" s="55"/>
      <c r="H498" s="55"/>
    </row>
    <row r="499" ht="14.25" customHeight="1">
      <c r="C499" s="55"/>
      <c r="H499" s="55"/>
    </row>
    <row r="500" ht="14.25" customHeight="1">
      <c r="C500" s="55"/>
      <c r="H500" s="55"/>
    </row>
    <row r="501" ht="14.25" customHeight="1">
      <c r="C501" s="55"/>
      <c r="H501" s="55"/>
    </row>
    <row r="502" ht="14.25" customHeight="1">
      <c r="C502" s="55"/>
      <c r="H502" s="55"/>
    </row>
    <row r="503" ht="14.25" customHeight="1">
      <c r="C503" s="55"/>
      <c r="H503" s="55"/>
    </row>
    <row r="504" ht="14.25" customHeight="1">
      <c r="C504" s="55"/>
      <c r="H504" s="55"/>
    </row>
    <row r="505" ht="14.25" customHeight="1">
      <c r="C505" s="55"/>
      <c r="H505" s="55"/>
    </row>
    <row r="506" ht="14.25" customHeight="1">
      <c r="C506" s="55"/>
      <c r="H506" s="55"/>
    </row>
    <row r="507" ht="14.25" customHeight="1">
      <c r="C507" s="55"/>
      <c r="H507" s="55"/>
    </row>
    <row r="508" ht="14.25" customHeight="1">
      <c r="C508" s="55"/>
      <c r="H508" s="55"/>
    </row>
    <row r="509" ht="14.25" customHeight="1">
      <c r="C509" s="55"/>
      <c r="H509" s="55"/>
    </row>
    <row r="510" ht="14.25" customHeight="1">
      <c r="C510" s="55"/>
      <c r="H510" s="55"/>
    </row>
    <row r="511" ht="14.25" customHeight="1">
      <c r="C511" s="55"/>
      <c r="H511" s="55"/>
    </row>
    <row r="512" ht="14.25" customHeight="1">
      <c r="C512" s="55"/>
      <c r="H512" s="55"/>
    </row>
    <row r="513" ht="14.25" customHeight="1">
      <c r="C513" s="55"/>
      <c r="H513" s="55"/>
    </row>
    <row r="514" ht="14.25" customHeight="1">
      <c r="C514" s="55"/>
      <c r="H514" s="55"/>
    </row>
    <row r="515" ht="14.25" customHeight="1">
      <c r="C515" s="55"/>
      <c r="H515" s="55"/>
    </row>
    <row r="516" ht="14.25" customHeight="1">
      <c r="C516" s="55"/>
      <c r="H516" s="55"/>
    </row>
    <row r="517" ht="14.25" customHeight="1">
      <c r="C517" s="55"/>
      <c r="H517" s="55"/>
    </row>
    <row r="518" ht="14.25" customHeight="1">
      <c r="C518" s="55"/>
      <c r="H518" s="55"/>
    </row>
    <row r="519" ht="14.25" customHeight="1">
      <c r="C519" s="55"/>
      <c r="H519" s="55"/>
    </row>
    <row r="520" ht="14.25" customHeight="1">
      <c r="C520" s="55"/>
      <c r="H520" s="55"/>
    </row>
    <row r="521" ht="14.25" customHeight="1">
      <c r="C521" s="55"/>
      <c r="H521" s="55"/>
    </row>
    <row r="522" ht="14.25" customHeight="1">
      <c r="C522" s="55"/>
      <c r="H522" s="55"/>
    </row>
    <row r="523" ht="14.25" customHeight="1">
      <c r="C523" s="55"/>
      <c r="H523" s="55"/>
    </row>
    <row r="524" ht="14.25" customHeight="1">
      <c r="C524" s="55"/>
      <c r="H524" s="55"/>
    </row>
    <row r="525" ht="14.25" customHeight="1">
      <c r="C525" s="55"/>
      <c r="H525" s="55"/>
    </row>
    <row r="526" ht="14.25" customHeight="1">
      <c r="C526" s="55"/>
      <c r="H526" s="55"/>
    </row>
    <row r="527" ht="14.25" customHeight="1">
      <c r="C527" s="55"/>
      <c r="H527" s="55"/>
    </row>
    <row r="528" ht="14.25" customHeight="1">
      <c r="C528" s="55"/>
      <c r="H528" s="55"/>
    </row>
    <row r="529" ht="14.25" customHeight="1">
      <c r="C529" s="55"/>
      <c r="H529" s="55"/>
    </row>
    <row r="530" ht="14.25" customHeight="1">
      <c r="C530" s="55"/>
      <c r="H530" s="55"/>
    </row>
    <row r="531" ht="14.25" customHeight="1">
      <c r="C531" s="55"/>
      <c r="H531" s="55"/>
    </row>
    <row r="532" ht="14.25" customHeight="1">
      <c r="C532" s="55"/>
      <c r="H532" s="55"/>
    </row>
    <row r="533" ht="14.25" customHeight="1">
      <c r="C533" s="55"/>
      <c r="H533" s="55"/>
    </row>
    <row r="534" ht="14.25" customHeight="1">
      <c r="C534" s="55"/>
      <c r="H534" s="55"/>
    </row>
    <row r="535" ht="14.25" customHeight="1">
      <c r="C535" s="55"/>
      <c r="H535" s="55"/>
    </row>
    <row r="536" ht="14.25" customHeight="1">
      <c r="C536" s="55"/>
      <c r="H536" s="55"/>
    </row>
    <row r="537" ht="14.25" customHeight="1">
      <c r="C537" s="55"/>
      <c r="H537" s="55"/>
    </row>
    <row r="538" ht="14.25" customHeight="1">
      <c r="C538" s="55"/>
      <c r="H538" s="55"/>
    </row>
    <row r="539" ht="14.25" customHeight="1">
      <c r="C539" s="55"/>
      <c r="H539" s="55"/>
    </row>
    <row r="540" ht="14.25" customHeight="1">
      <c r="C540" s="55"/>
      <c r="H540" s="55"/>
    </row>
    <row r="541" ht="14.25" customHeight="1">
      <c r="C541" s="55"/>
      <c r="H541" s="55"/>
    </row>
    <row r="542" ht="14.25" customHeight="1">
      <c r="C542" s="55"/>
      <c r="H542" s="55"/>
    </row>
    <row r="543" ht="14.25" customHeight="1">
      <c r="C543" s="55"/>
      <c r="H543" s="55"/>
    </row>
    <row r="544" ht="14.25" customHeight="1">
      <c r="C544" s="55"/>
      <c r="H544" s="55"/>
    </row>
    <row r="545" ht="14.25" customHeight="1">
      <c r="C545" s="55"/>
      <c r="H545" s="55"/>
    </row>
    <row r="546" ht="14.25" customHeight="1">
      <c r="C546" s="55"/>
      <c r="H546" s="55"/>
    </row>
    <row r="547" ht="14.25" customHeight="1">
      <c r="C547" s="55"/>
      <c r="H547" s="55"/>
    </row>
    <row r="548" ht="14.25" customHeight="1">
      <c r="C548" s="55"/>
      <c r="H548" s="55"/>
    </row>
    <row r="549" ht="14.25" customHeight="1">
      <c r="C549" s="55"/>
      <c r="H549" s="55"/>
    </row>
    <row r="550" ht="14.25" customHeight="1">
      <c r="C550" s="55"/>
      <c r="H550" s="55"/>
    </row>
    <row r="551" ht="14.25" customHeight="1">
      <c r="C551" s="55"/>
      <c r="H551" s="55"/>
    </row>
    <row r="552" ht="14.25" customHeight="1">
      <c r="C552" s="55"/>
      <c r="H552" s="55"/>
    </row>
    <row r="553" ht="14.25" customHeight="1">
      <c r="C553" s="55"/>
      <c r="H553" s="55"/>
    </row>
    <row r="554" ht="14.25" customHeight="1">
      <c r="C554" s="55"/>
      <c r="H554" s="55"/>
    </row>
    <row r="555" ht="14.25" customHeight="1">
      <c r="C555" s="55"/>
      <c r="H555" s="55"/>
    </row>
    <row r="556" ht="14.25" customHeight="1">
      <c r="C556" s="55"/>
      <c r="H556" s="55"/>
    </row>
    <row r="557" ht="14.25" customHeight="1">
      <c r="C557" s="55"/>
      <c r="H557" s="55"/>
    </row>
    <row r="558" ht="14.25" customHeight="1">
      <c r="C558" s="55"/>
      <c r="H558" s="55"/>
    </row>
    <row r="559" ht="14.25" customHeight="1">
      <c r="C559" s="55"/>
      <c r="H559" s="55"/>
    </row>
    <row r="560" ht="14.25" customHeight="1">
      <c r="C560" s="55"/>
      <c r="H560" s="55"/>
    </row>
    <row r="561" ht="14.25" customHeight="1">
      <c r="C561" s="55"/>
      <c r="H561" s="55"/>
    </row>
    <row r="562" ht="14.25" customHeight="1">
      <c r="C562" s="55"/>
      <c r="H562" s="55"/>
    </row>
    <row r="563" ht="14.25" customHeight="1">
      <c r="C563" s="55"/>
      <c r="H563" s="55"/>
    </row>
    <row r="564" ht="14.25" customHeight="1">
      <c r="C564" s="55"/>
      <c r="H564" s="55"/>
    </row>
    <row r="565" ht="14.25" customHeight="1">
      <c r="C565" s="55"/>
      <c r="H565" s="55"/>
    </row>
    <row r="566" ht="14.25" customHeight="1">
      <c r="C566" s="55"/>
      <c r="H566" s="55"/>
    </row>
    <row r="567" ht="14.25" customHeight="1">
      <c r="C567" s="55"/>
      <c r="H567" s="55"/>
    </row>
    <row r="568" ht="14.25" customHeight="1">
      <c r="C568" s="55"/>
      <c r="H568" s="55"/>
    </row>
    <row r="569" ht="14.25" customHeight="1">
      <c r="C569" s="55"/>
      <c r="H569" s="55"/>
    </row>
    <row r="570" ht="14.25" customHeight="1">
      <c r="C570" s="55"/>
      <c r="H570" s="55"/>
    </row>
    <row r="571" ht="14.25" customHeight="1">
      <c r="C571" s="55"/>
      <c r="H571" s="55"/>
    </row>
    <row r="572" ht="14.25" customHeight="1">
      <c r="C572" s="55"/>
      <c r="H572" s="55"/>
    </row>
    <row r="573" ht="14.25" customHeight="1">
      <c r="C573" s="55"/>
      <c r="H573" s="55"/>
    </row>
    <row r="574" ht="14.25" customHeight="1">
      <c r="C574" s="55"/>
      <c r="H574" s="55"/>
    </row>
    <row r="575" ht="14.25" customHeight="1">
      <c r="C575" s="55"/>
      <c r="H575" s="55"/>
    </row>
    <row r="576" ht="14.25" customHeight="1">
      <c r="C576" s="55"/>
      <c r="H576" s="55"/>
    </row>
    <row r="577" ht="14.25" customHeight="1">
      <c r="C577" s="55"/>
      <c r="H577" s="55"/>
    </row>
    <row r="578" ht="14.25" customHeight="1">
      <c r="C578" s="55"/>
      <c r="H578" s="55"/>
    </row>
    <row r="579" ht="14.25" customHeight="1">
      <c r="C579" s="55"/>
      <c r="H579" s="55"/>
    </row>
    <row r="580" ht="14.25" customHeight="1">
      <c r="C580" s="55"/>
      <c r="H580" s="55"/>
    </row>
    <row r="581" ht="14.25" customHeight="1">
      <c r="C581" s="55"/>
      <c r="H581" s="55"/>
    </row>
    <row r="582" ht="14.25" customHeight="1">
      <c r="C582" s="55"/>
      <c r="H582" s="55"/>
    </row>
    <row r="583" ht="14.25" customHeight="1">
      <c r="C583" s="55"/>
      <c r="H583" s="55"/>
    </row>
    <row r="584" ht="14.25" customHeight="1">
      <c r="C584" s="55"/>
      <c r="H584" s="55"/>
    </row>
    <row r="585" ht="14.25" customHeight="1">
      <c r="C585" s="55"/>
      <c r="H585" s="55"/>
    </row>
    <row r="586" ht="14.25" customHeight="1">
      <c r="C586" s="55"/>
      <c r="H586" s="55"/>
    </row>
    <row r="587" ht="14.25" customHeight="1">
      <c r="C587" s="55"/>
      <c r="H587" s="55"/>
    </row>
    <row r="588" ht="14.25" customHeight="1">
      <c r="C588" s="55"/>
      <c r="H588" s="55"/>
    </row>
    <row r="589" ht="14.25" customHeight="1">
      <c r="C589" s="55"/>
      <c r="H589" s="55"/>
    </row>
    <row r="590" ht="14.25" customHeight="1">
      <c r="C590" s="55"/>
      <c r="H590" s="55"/>
    </row>
    <row r="591" ht="14.25" customHeight="1">
      <c r="C591" s="55"/>
      <c r="H591" s="55"/>
    </row>
    <row r="592" ht="14.25" customHeight="1">
      <c r="C592" s="55"/>
      <c r="H592" s="55"/>
    </row>
    <row r="593" ht="14.25" customHeight="1">
      <c r="C593" s="55"/>
      <c r="H593" s="55"/>
    </row>
    <row r="594" ht="14.25" customHeight="1">
      <c r="C594" s="55"/>
      <c r="H594" s="55"/>
    </row>
    <row r="595" ht="14.25" customHeight="1">
      <c r="C595" s="55"/>
      <c r="H595" s="55"/>
    </row>
    <row r="596" ht="14.25" customHeight="1">
      <c r="C596" s="55"/>
      <c r="H596" s="55"/>
    </row>
    <row r="597" ht="14.25" customHeight="1">
      <c r="C597" s="55"/>
      <c r="H597" s="55"/>
    </row>
    <row r="598" ht="14.25" customHeight="1">
      <c r="C598" s="55"/>
      <c r="H598" s="55"/>
    </row>
    <row r="599" ht="14.25" customHeight="1">
      <c r="C599" s="55"/>
      <c r="H599" s="55"/>
    </row>
    <row r="600" ht="14.25" customHeight="1">
      <c r="C600" s="55"/>
      <c r="H600" s="55"/>
    </row>
    <row r="601" ht="14.25" customHeight="1">
      <c r="C601" s="55"/>
      <c r="H601" s="55"/>
    </row>
    <row r="602" ht="14.25" customHeight="1">
      <c r="C602" s="55"/>
      <c r="H602" s="55"/>
    </row>
    <row r="603" ht="14.25" customHeight="1">
      <c r="C603" s="55"/>
      <c r="H603" s="55"/>
    </row>
    <row r="604" ht="14.25" customHeight="1">
      <c r="C604" s="55"/>
      <c r="H604" s="55"/>
    </row>
    <row r="605" ht="14.25" customHeight="1">
      <c r="C605" s="55"/>
      <c r="H605" s="55"/>
    </row>
    <row r="606" ht="14.25" customHeight="1">
      <c r="C606" s="55"/>
      <c r="H606" s="55"/>
    </row>
    <row r="607" ht="14.25" customHeight="1">
      <c r="C607" s="55"/>
      <c r="H607" s="55"/>
    </row>
    <row r="608" ht="14.25" customHeight="1">
      <c r="C608" s="55"/>
      <c r="H608" s="55"/>
    </row>
    <row r="609" ht="14.25" customHeight="1">
      <c r="C609" s="55"/>
      <c r="H609" s="55"/>
    </row>
    <row r="610" ht="14.25" customHeight="1">
      <c r="C610" s="55"/>
      <c r="H610" s="55"/>
    </row>
    <row r="611" ht="14.25" customHeight="1">
      <c r="C611" s="55"/>
      <c r="H611" s="55"/>
    </row>
    <row r="612" ht="14.25" customHeight="1">
      <c r="C612" s="55"/>
      <c r="H612" s="55"/>
    </row>
    <row r="613" ht="14.25" customHeight="1">
      <c r="C613" s="55"/>
      <c r="H613" s="55"/>
    </row>
    <row r="614" ht="14.25" customHeight="1">
      <c r="C614" s="55"/>
      <c r="H614" s="55"/>
    </row>
    <row r="615" ht="14.25" customHeight="1">
      <c r="C615" s="55"/>
      <c r="H615" s="55"/>
    </row>
    <row r="616" ht="14.25" customHeight="1">
      <c r="C616" s="55"/>
      <c r="H616" s="55"/>
    </row>
    <row r="617" ht="14.25" customHeight="1">
      <c r="C617" s="55"/>
      <c r="H617" s="55"/>
    </row>
    <row r="618" ht="14.25" customHeight="1">
      <c r="C618" s="55"/>
      <c r="H618" s="55"/>
    </row>
    <row r="619" ht="14.25" customHeight="1">
      <c r="C619" s="55"/>
      <c r="H619" s="55"/>
    </row>
    <row r="620" ht="14.25" customHeight="1">
      <c r="C620" s="55"/>
      <c r="H620" s="55"/>
    </row>
    <row r="621" ht="14.25" customHeight="1">
      <c r="C621" s="55"/>
      <c r="H621" s="55"/>
    </row>
    <row r="622" ht="14.25" customHeight="1">
      <c r="C622" s="55"/>
      <c r="H622" s="55"/>
    </row>
    <row r="623" ht="14.25" customHeight="1">
      <c r="C623" s="55"/>
      <c r="H623" s="55"/>
    </row>
    <row r="624" ht="14.25" customHeight="1">
      <c r="C624" s="55"/>
      <c r="H624" s="55"/>
    </row>
    <row r="625" ht="14.25" customHeight="1">
      <c r="C625" s="55"/>
      <c r="H625" s="55"/>
    </row>
    <row r="626" ht="14.25" customHeight="1">
      <c r="C626" s="55"/>
      <c r="H626" s="55"/>
    </row>
    <row r="627" ht="14.25" customHeight="1">
      <c r="C627" s="55"/>
      <c r="H627" s="55"/>
    </row>
    <row r="628" ht="14.25" customHeight="1">
      <c r="C628" s="55"/>
      <c r="H628" s="55"/>
    </row>
    <row r="629" ht="14.25" customHeight="1">
      <c r="C629" s="55"/>
      <c r="H629" s="55"/>
    </row>
    <row r="630" ht="14.25" customHeight="1">
      <c r="C630" s="55"/>
      <c r="H630" s="55"/>
    </row>
    <row r="631" ht="14.25" customHeight="1">
      <c r="C631" s="55"/>
      <c r="H631" s="55"/>
    </row>
    <row r="632" ht="14.25" customHeight="1">
      <c r="C632" s="55"/>
      <c r="H632" s="55"/>
    </row>
    <row r="633" ht="14.25" customHeight="1">
      <c r="C633" s="55"/>
      <c r="H633" s="55"/>
    </row>
    <row r="634" ht="14.25" customHeight="1">
      <c r="C634" s="55"/>
      <c r="H634" s="55"/>
    </row>
    <row r="635" ht="14.25" customHeight="1">
      <c r="C635" s="55"/>
      <c r="H635" s="55"/>
    </row>
    <row r="636" ht="14.25" customHeight="1">
      <c r="C636" s="55"/>
      <c r="H636" s="55"/>
    </row>
    <row r="637" ht="14.25" customHeight="1">
      <c r="C637" s="55"/>
      <c r="H637" s="55"/>
    </row>
    <row r="638" ht="14.25" customHeight="1">
      <c r="C638" s="55"/>
      <c r="H638" s="55"/>
    </row>
    <row r="639" ht="14.25" customHeight="1">
      <c r="C639" s="55"/>
      <c r="H639" s="55"/>
    </row>
    <row r="640" ht="14.25" customHeight="1">
      <c r="C640" s="55"/>
      <c r="H640" s="55"/>
    </row>
    <row r="641" ht="14.25" customHeight="1">
      <c r="C641" s="55"/>
      <c r="H641" s="55"/>
    </row>
    <row r="642" ht="14.25" customHeight="1">
      <c r="C642" s="55"/>
      <c r="H642" s="55"/>
    </row>
    <row r="643" ht="14.25" customHeight="1">
      <c r="C643" s="55"/>
      <c r="H643" s="55"/>
    </row>
    <row r="644" ht="14.25" customHeight="1">
      <c r="C644" s="55"/>
      <c r="H644" s="55"/>
    </row>
    <row r="645" ht="14.25" customHeight="1">
      <c r="C645" s="55"/>
      <c r="H645" s="55"/>
    </row>
    <row r="646" ht="14.25" customHeight="1">
      <c r="C646" s="55"/>
      <c r="H646" s="55"/>
    </row>
    <row r="647" ht="14.25" customHeight="1">
      <c r="C647" s="55"/>
      <c r="H647" s="55"/>
    </row>
    <row r="648" ht="14.25" customHeight="1">
      <c r="C648" s="55"/>
      <c r="H648" s="55"/>
    </row>
    <row r="649" ht="14.25" customHeight="1">
      <c r="C649" s="55"/>
      <c r="H649" s="55"/>
    </row>
    <row r="650" ht="14.25" customHeight="1">
      <c r="C650" s="55"/>
      <c r="H650" s="55"/>
    </row>
    <row r="651" ht="14.25" customHeight="1">
      <c r="C651" s="55"/>
      <c r="H651" s="55"/>
    </row>
    <row r="652" ht="14.25" customHeight="1">
      <c r="C652" s="55"/>
      <c r="H652" s="55"/>
    </row>
    <row r="653" ht="14.25" customHeight="1">
      <c r="C653" s="55"/>
      <c r="H653" s="55"/>
    </row>
    <row r="654" ht="14.25" customHeight="1">
      <c r="C654" s="55"/>
      <c r="H654" s="55"/>
    </row>
    <row r="655" ht="14.25" customHeight="1">
      <c r="C655" s="55"/>
      <c r="H655" s="55"/>
    </row>
    <row r="656" ht="14.25" customHeight="1">
      <c r="C656" s="55"/>
      <c r="H656" s="55"/>
    </row>
    <row r="657" ht="14.25" customHeight="1">
      <c r="C657" s="55"/>
      <c r="H657" s="55"/>
    </row>
    <row r="658" ht="14.25" customHeight="1">
      <c r="C658" s="55"/>
      <c r="H658" s="55"/>
    </row>
    <row r="659" ht="14.25" customHeight="1">
      <c r="C659" s="55"/>
      <c r="H659" s="55"/>
    </row>
    <row r="660" ht="14.25" customHeight="1">
      <c r="C660" s="55"/>
      <c r="H660" s="55"/>
    </row>
    <row r="661" ht="14.25" customHeight="1">
      <c r="C661" s="55"/>
      <c r="H661" s="55"/>
    </row>
    <row r="662" ht="14.25" customHeight="1">
      <c r="C662" s="55"/>
      <c r="H662" s="55"/>
    </row>
    <row r="663" ht="14.25" customHeight="1">
      <c r="C663" s="55"/>
      <c r="H663" s="55"/>
    </row>
    <row r="664" ht="14.25" customHeight="1">
      <c r="C664" s="55"/>
      <c r="H664" s="55"/>
    </row>
    <row r="665" ht="14.25" customHeight="1">
      <c r="C665" s="55"/>
      <c r="H665" s="55"/>
    </row>
    <row r="666" ht="14.25" customHeight="1">
      <c r="C666" s="55"/>
      <c r="H666" s="55"/>
    </row>
    <row r="667" ht="14.25" customHeight="1">
      <c r="C667" s="55"/>
      <c r="H667" s="55"/>
    </row>
    <row r="668" ht="14.25" customHeight="1">
      <c r="C668" s="55"/>
      <c r="H668" s="55"/>
    </row>
    <row r="669" ht="14.25" customHeight="1">
      <c r="C669" s="55"/>
      <c r="H669" s="55"/>
    </row>
    <row r="670" ht="14.25" customHeight="1">
      <c r="C670" s="55"/>
      <c r="H670" s="55"/>
    </row>
    <row r="671" ht="14.25" customHeight="1">
      <c r="C671" s="55"/>
      <c r="H671" s="55"/>
    </row>
    <row r="672" ht="14.25" customHeight="1">
      <c r="C672" s="55"/>
      <c r="H672" s="55"/>
    </row>
    <row r="673" ht="14.25" customHeight="1">
      <c r="C673" s="55"/>
      <c r="H673" s="55"/>
    </row>
    <row r="674" ht="14.25" customHeight="1">
      <c r="C674" s="55"/>
      <c r="H674" s="55"/>
    </row>
    <row r="675" ht="14.25" customHeight="1">
      <c r="C675" s="55"/>
      <c r="H675" s="55"/>
    </row>
    <row r="676" ht="14.25" customHeight="1">
      <c r="C676" s="55"/>
      <c r="H676" s="55"/>
    </row>
    <row r="677" ht="14.25" customHeight="1">
      <c r="C677" s="55"/>
      <c r="H677" s="55"/>
    </row>
    <row r="678" ht="14.25" customHeight="1">
      <c r="C678" s="55"/>
      <c r="H678" s="55"/>
    </row>
    <row r="679" ht="14.25" customHeight="1">
      <c r="C679" s="55"/>
      <c r="H679" s="55"/>
    </row>
    <row r="680" ht="14.25" customHeight="1">
      <c r="C680" s="55"/>
      <c r="H680" s="55"/>
    </row>
    <row r="681" ht="14.25" customHeight="1">
      <c r="C681" s="55"/>
      <c r="H681" s="55"/>
    </row>
    <row r="682" ht="14.25" customHeight="1">
      <c r="C682" s="55"/>
      <c r="H682" s="55"/>
    </row>
    <row r="683" ht="14.25" customHeight="1">
      <c r="C683" s="55"/>
      <c r="H683" s="55"/>
    </row>
    <row r="684" ht="14.25" customHeight="1">
      <c r="C684" s="55"/>
      <c r="H684" s="55"/>
    </row>
    <row r="685" ht="14.25" customHeight="1">
      <c r="C685" s="55"/>
      <c r="H685" s="55"/>
    </row>
    <row r="686" ht="14.25" customHeight="1">
      <c r="C686" s="55"/>
      <c r="H686" s="55"/>
    </row>
    <row r="687" ht="14.25" customHeight="1">
      <c r="C687" s="55"/>
      <c r="H687" s="55"/>
    </row>
    <row r="688" ht="14.25" customHeight="1">
      <c r="C688" s="55"/>
      <c r="H688" s="55"/>
    </row>
    <row r="689" ht="14.25" customHeight="1">
      <c r="C689" s="55"/>
      <c r="H689" s="55"/>
    </row>
    <row r="690" ht="14.25" customHeight="1">
      <c r="C690" s="55"/>
      <c r="H690" s="55"/>
    </row>
    <row r="691" ht="14.25" customHeight="1">
      <c r="C691" s="55"/>
      <c r="H691" s="55"/>
    </row>
    <row r="692" ht="14.25" customHeight="1">
      <c r="C692" s="55"/>
      <c r="H692" s="55"/>
    </row>
    <row r="693" ht="14.25" customHeight="1">
      <c r="C693" s="55"/>
      <c r="H693" s="55"/>
    </row>
    <row r="694" ht="14.25" customHeight="1">
      <c r="C694" s="55"/>
      <c r="H694" s="55"/>
    </row>
    <row r="695" ht="14.25" customHeight="1">
      <c r="C695" s="55"/>
      <c r="H695" s="55"/>
    </row>
    <row r="696" ht="14.25" customHeight="1">
      <c r="C696" s="55"/>
      <c r="H696" s="55"/>
    </row>
    <row r="697" ht="14.25" customHeight="1">
      <c r="C697" s="55"/>
      <c r="H697" s="55"/>
    </row>
    <row r="698" ht="14.25" customHeight="1">
      <c r="C698" s="55"/>
      <c r="H698" s="55"/>
    </row>
    <row r="699" ht="14.25" customHeight="1">
      <c r="C699" s="55"/>
      <c r="H699" s="55"/>
    </row>
    <row r="700" ht="14.25" customHeight="1">
      <c r="C700" s="55"/>
      <c r="H700" s="55"/>
    </row>
    <row r="701" ht="14.25" customHeight="1">
      <c r="C701" s="55"/>
      <c r="H701" s="55"/>
    </row>
    <row r="702" ht="14.25" customHeight="1">
      <c r="C702" s="55"/>
      <c r="H702" s="55"/>
    </row>
    <row r="703" ht="14.25" customHeight="1">
      <c r="C703" s="55"/>
      <c r="H703" s="55"/>
    </row>
    <row r="704" ht="14.25" customHeight="1">
      <c r="C704" s="55"/>
      <c r="H704" s="55"/>
    </row>
    <row r="705" ht="14.25" customHeight="1">
      <c r="C705" s="55"/>
      <c r="H705" s="55"/>
    </row>
    <row r="706" ht="14.25" customHeight="1">
      <c r="C706" s="55"/>
      <c r="H706" s="55"/>
    </row>
    <row r="707" ht="14.25" customHeight="1">
      <c r="C707" s="55"/>
      <c r="H707" s="55"/>
    </row>
    <row r="708" ht="14.25" customHeight="1">
      <c r="C708" s="55"/>
      <c r="H708" s="55"/>
    </row>
    <row r="709" ht="14.25" customHeight="1">
      <c r="C709" s="55"/>
      <c r="H709" s="55"/>
    </row>
    <row r="710" ht="14.25" customHeight="1">
      <c r="C710" s="55"/>
      <c r="H710" s="55"/>
    </row>
    <row r="711" ht="14.25" customHeight="1">
      <c r="C711" s="55"/>
      <c r="H711" s="55"/>
    </row>
    <row r="712" ht="14.25" customHeight="1">
      <c r="C712" s="55"/>
      <c r="H712" s="55"/>
    </row>
    <row r="713" ht="14.25" customHeight="1">
      <c r="C713" s="55"/>
      <c r="H713" s="55"/>
    </row>
    <row r="714" ht="14.25" customHeight="1">
      <c r="C714" s="55"/>
      <c r="H714" s="55"/>
    </row>
    <row r="715" ht="14.25" customHeight="1">
      <c r="C715" s="55"/>
      <c r="H715" s="55"/>
    </row>
    <row r="716" ht="14.25" customHeight="1">
      <c r="C716" s="55"/>
      <c r="H716" s="55"/>
    </row>
    <row r="717" ht="14.25" customHeight="1">
      <c r="C717" s="55"/>
      <c r="H717" s="55"/>
    </row>
    <row r="718" ht="14.25" customHeight="1">
      <c r="C718" s="55"/>
      <c r="H718" s="55"/>
    </row>
    <row r="719" ht="14.25" customHeight="1">
      <c r="C719" s="55"/>
      <c r="H719" s="55"/>
    </row>
    <row r="720" ht="14.25" customHeight="1">
      <c r="C720" s="55"/>
      <c r="H720" s="55"/>
    </row>
    <row r="721" ht="14.25" customHeight="1">
      <c r="C721" s="55"/>
      <c r="H721" s="55"/>
    </row>
    <row r="722" ht="14.25" customHeight="1">
      <c r="C722" s="55"/>
      <c r="H722" s="55"/>
    </row>
    <row r="723" ht="14.25" customHeight="1">
      <c r="C723" s="55"/>
      <c r="H723" s="55"/>
    </row>
    <row r="724" ht="14.25" customHeight="1">
      <c r="C724" s="55"/>
      <c r="H724" s="55"/>
    </row>
    <row r="725" ht="14.25" customHeight="1">
      <c r="C725" s="55"/>
      <c r="H725" s="55"/>
    </row>
    <row r="726" ht="14.25" customHeight="1">
      <c r="C726" s="55"/>
      <c r="H726" s="55"/>
    </row>
    <row r="727" ht="14.25" customHeight="1">
      <c r="C727" s="55"/>
      <c r="H727" s="55"/>
    </row>
    <row r="728" ht="14.25" customHeight="1">
      <c r="C728" s="55"/>
      <c r="H728" s="55"/>
    </row>
    <row r="729" ht="14.25" customHeight="1">
      <c r="C729" s="55"/>
      <c r="H729" s="55"/>
    </row>
    <row r="730" ht="14.25" customHeight="1">
      <c r="C730" s="55"/>
      <c r="H730" s="55"/>
    </row>
    <row r="731" ht="14.25" customHeight="1">
      <c r="C731" s="55"/>
      <c r="H731" s="55"/>
    </row>
    <row r="732" ht="14.25" customHeight="1">
      <c r="C732" s="55"/>
      <c r="H732" s="55"/>
    </row>
    <row r="733" ht="14.25" customHeight="1">
      <c r="C733" s="55"/>
      <c r="H733" s="55"/>
    </row>
    <row r="734" ht="14.25" customHeight="1">
      <c r="C734" s="55"/>
      <c r="H734" s="55"/>
    </row>
    <row r="735" ht="14.25" customHeight="1">
      <c r="C735" s="55"/>
      <c r="H735" s="55"/>
    </row>
    <row r="736" ht="14.25" customHeight="1">
      <c r="C736" s="55"/>
      <c r="H736" s="55"/>
    </row>
    <row r="737" ht="14.25" customHeight="1">
      <c r="C737" s="55"/>
      <c r="H737" s="55"/>
    </row>
    <row r="738" ht="14.25" customHeight="1">
      <c r="C738" s="55"/>
      <c r="H738" s="55"/>
    </row>
    <row r="739" ht="14.25" customHeight="1">
      <c r="C739" s="55"/>
      <c r="H739" s="55"/>
    </row>
    <row r="740" ht="14.25" customHeight="1">
      <c r="C740" s="55"/>
      <c r="H740" s="55"/>
    </row>
    <row r="741" ht="14.25" customHeight="1">
      <c r="C741" s="55"/>
      <c r="H741" s="55"/>
    </row>
    <row r="742" ht="14.25" customHeight="1">
      <c r="C742" s="55"/>
      <c r="H742" s="55"/>
    </row>
    <row r="743" ht="14.25" customHeight="1">
      <c r="C743" s="55"/>
      <c r="H743" s="55"/>
    </row>
    <row r="744" ht="14.25" customHeight="1">
      <c r="C744" s="55"/>
      <c r="H744" s="55"/>
    </row>
    <row r="745" ht="14.25" customHeight="1">
      <c r="C745" s="55"/>
      <c r="H745" s="55"/>
    </row>
    <row r="746" ht="14.25" customHeight="1">
      <c r="C746" s="55"/>
      <c r="H746" s="55"/>
    </row>
    <row r="747" ht="14.25" customHeight="1">
      <c r="C747" s="55"/>
      <c r="H747" s="55"/>
    </row>
    <row r="748" ht="14.25" customHeight="1">
      <c r="C748" s="55"/>
      <c r="H748" s="55"/>
    </row>
    <row r="749" ht="14.25" customHeight="1">
      <c r="C749" s="55"/>
      <c r="H749" s="55"/>
    </row>
    <row r="750" ht="14.25" customHeight="1">
      <c r="C750" s="55"/>
      <c r="H750" s="55"/>
    </row>
    <row r="751" ht="14.25" customHeight="1">
      <c r="C751" s="55"/>
      <c r="H751" s="55"/>
    </row>
    <row r="752" ht="14.25" customHeight="1">
      <c r="C752" s="55"/>
      <c r="H752" s="55"/>
    </row>
    <row r="753" ht="14.25" customHeight="1">
      <c r="C753" s="55"/>
      <c r="H753" s="55"/>
    </row>
    <row r="754" ht="14.25" customHeight="1">
      <c r="C754" s="55"/>
      <c r="H754" s="55"/>
    </row>
    <row r="755" ht="14.25" customHeight="1">
      <c r="C755" s="55"/>
      <c r="H755" s="55"/>
    </row>
    <row r="756" ht="14.25" customHeight="1">
      <c r="C756" s="55"/>
      <c r="H756" s="55"/>
    </row>
    <row r="757" ht="14.25" customHeight="1">
      <c r="C757" s="55"/>
      <c r="H757" s="55"/>
    </row>
    <row r="758" ht="14.25" customHeight="1">
      <c r="C758" s="55"/>
      <c r="H758" s="55"/>
    </row>
    <row r="759" ht="14.25" customHeight="1">
      <c r="C759" s="55"/>
      <c r="H759" s="55"/>
    </row>
    <row r="760" ht="14.25" customHeight="1">
      <c r="C760" s="55"/>
      <c r="H760" s="55"/>
    </row>
    <row r="761" ht="14.25" customHeight="1">
      <c r="C761" s="55"/>
      <c r="H761" s="55"/>
    </row>
    <row r="762" ht="14.25" customHeight="1">
      <c r="C762" s="55"/>
      <c r="H762" s="55"/>
    </row>
    <row r="763" ht="14.25" customHeight="1">
      <c r="C763" s="55"/>
      <c r="H763" s="55"/>
    </row>
    <row r="764" ht="14.25" customHeight="1">
      <c r="C764" s="55"/>
      <c r="H764" s="55"/>
    </row>
    <row r="765" ht="14.25" customHeight="1">
      <c r="C765" s="55"/>
      <c r="H765" s="55"/>
    </row>
    <row r="766" ht="14.25" customHeight="1">
      <c r="C766" s="55"/>
      <c r="H766" s="55"/>
    </row>
    <row r="767" ht="14.25" customHeight="1">
      <c r="C767" s="55"/>
      <c r="H767" s="55"/>
    </row>
    <row r="768" ht="14.25" customHeight="1">
      <c r="C768" s="55"/>
      <c r="H768" s="55"/>
    </row>
    <row r="769" ht="14.25" customHeight="1">
      <c r="C769" s="55"/>
      <c r="H769" s="55"/>
    </row>
    <row r="770" ht="14.25" customHeight="1">
      <c r="C770" s="55"/>
      <c r="H770" s="55"/>
    </row>
    <row r="771" ht="14.25" customHeight="1">
      <c r="C771" s="55"/>
      <c r="H771" s="55"/>
    </row>
    <row r="772" ht="14.25" customHeight="1">
      <c r="C772" s="55"/>
      <c r="H772" s="55"/>
    </row>
    <row r="773" ht="14.25" customHeight="1">
      <c r="C773" s="55"/>
      <c r="H773" s="55"/>
    </row>
    <row r="774" ht="14.25" customHeight="1">
      <c r="C774" s="55"/>
      <c r="H774" s="55"/>
    </row>
    <row r="775" ht="14.25" customHeight="1">
      <c r="C775" s="55"/>
      <c r="H775" s="55"/>
    </row>
    <row r="776" ht="14.25" customHeight="1">
      <c r="C776" s="55"/>
      <c r="H776" s="55"/>
    </row>
    <row r="777" ht="14.25" customHeight="1">
      <c r="C777" s="55"/>
      <c r="H777" s="55"/>
    </row>
    <row r="778" ht="14.25" customHeight="1">
      <c r="C778" s="55"/>
      <c r="H778" s="55"/>
    </row>
    <row r="779" ht="14.25" customHeight="1">
      <c r="C779" s="55"/>
      <c r="H779" s="55"/>
    </row>
    <row r="780" ht="14.25" customHeight="1">
      <c r="C780" s="55"/>
      <c r="H780" s="55"/>
    </row>
    <row r="781" ht="14.25" customHeight="1">
      <c r="C781" s="55"/>
      <c r="H781" s="55"/>
    </row>
    <row r="782" ht="14.25" customHeight="1">
      <c r="C782" s="55"/>
      <c r="H782" s="55"/>
    </row>
    <row r="783" ht="14.25" customHeight="1">
      <c r="C783" s="55"/>
      <c r="H783" s="55"/>
    </row>
    <row r="784" ht="14.25" customHeight="1">
      <c r="C784" s="55"/>
      <c r="H784" s="55"/>
    </row>
    <row r="785" ht="14.25" customHeight="1">
      <c r="C785" s="55"/>
      <c r="H785" s="55"/>
    </row>
    <row r="786" ht="14.25" customHeight="1">
      <c r="C786" s="55"/>
      <c r="H786" s="55"/>
    </row>
    <row r="787" ht="14.25" customHeight="1">
      <c r="C787" s="55"/>
      <c r="H787" s="55"/>
    </row>
    <row r="788" ht="14.25" customHeight="1">
      <c r="C788" s="55"/>
      <c r="H788" s="55"/>
    </row>
    <row r="789" ht="14.25" customHeight="1">
      <c r="C789" s="55"/>
      <c r="H789" s="55"/>
    </row>
    <row r="790" ht="14.25" customHeight="1">
      <c r="C790" s="55"/>
      <c r="H790" s="55"/>
    </row>
    <row r="791" ht="14.25" customHeight="1">
      <c r="C791" s="55"/>
      <c r="H791" s="55"/>
    </row>
    <row r="792" ht="14.25" customHeight="1">
      <c r="C792" s="55"/>
      <c r="H792" s="55"/>
    </row>
    <row r="793" ht="14.25" customHeight="1">
      <c r="C793" s="55"/>
      <c r="H793" s="55"/>
    </row>
    <row r="794" ht="14.25" customHeight="1">
      <c r="C794" s="55"/>
      <c r="H794" s="55"/>
    </row>
    <row r="795" ht="14.25" customHeight="1">
      <c r="C795" s="55"/>
      <c r="H795" s="55"/>
    </row>
    <row r="796" ht="14.25" customHeight="1">
      <c r="C796" s="55"/>
      <c r="H796" s="55"/>
    </row>
    <row r="797" ht="14.25" customHeight="1">
      <c r="C797" s="55"/>
      <c r="H797" s="55"/>
    </row>
    <row r="798" ht="14.25" customHeight="1">
      <c r="C798" s="55"/>
      <c r="H798" s="55"/>
    </row>
    <row r="799" ht="14.25" customHeight="1">
      <c r="C799" s="55"/>
      <c r="H799" s="55"/>
    </row>
    <row r="800" ht="14.25" customHeight="1">
      <c r="C800" s="55"/>
      <c r="H800" s="55"/>
    </row>
    <row r="801" ht="14.25" customHeight="1">
      <c r="C801" s="55"/>
      <c r="H801" s="55"/>
    </row>
    <row r="802" ht="14.25" customHeight="1">
      <c r="C802" s="55"/>
      <c r="H802" s="55"/>
    </row>
    <row r="803" ht="14.25" customHeight="1">
      <c r="C803" s="55"/>
      <c r="H803" s="55"/>
    </row>
    <row r="804" ht="14.25" customHeight="1">
      <c r="C804" s="55"/>
      <c r="H804" s="55"/>
    </row>
    <row r="805" ht="14.25" customHeight="1">
      <c r="C805" s="55"/>
      <c r="H805" s="55"/>
    </row>
    <row r="806" ht="14.25" customHeight="1">
      <c r="C806" s="55"/>
      <c r="H806" s="55"/>
    </row>
    <row r="807" ht="14.25" customHeight="1">
      <c r="C807" s="55"/>
      <c r="H807" s="55"/>
    </row>
    <row r="808" ht="14.25" customHeight="1">
      <c r="C808" s="55"/>
      <c r="H808" s="55"/>
    </row>
    <row r="809" ht="14.25" customHeight="1">
      <c r="C809" s="55"/>
      <c r="H809" s="55"/>
    </row>
    <row r="810" ht="14.25" customHeight="1">
      <c r="C810" s="55"/>
      <c r="H810" s="55"/>
    </row>
    <row r="811" ht="14.25" customHeight="1">
      <c r="C811" s="55"/>
      <c r="H811" s="55"/>
    </row>
    <row r="812" ht="14.25" customHeight="1">
      <c r="C812" s="55"/>
      <c r="H812" s="55"/>
    </row>
    <row r="813" ht="14.25" customHeight="1">
      <c r="C813" s="55"/>
      <c r="H813" s="55"/>
    </row>
    <row r="814" ht="14.25" customHeight="1">
      <c r="C814" s="55"/>
      <c r="H814" s="55"/>
    </row>
    <row r="815" ht="14.25" customHeight="1">
      <c r="C815" s="55"/>
      <c r="H815" s="55"/>
    </row>
    <row r="816" ht="14.25" customHeight="1">
      <c r="C816" s="55"/>
      <c r="H816" s="55"/>
    </row>
    <row r="817" ht="14.25" customHeight="1">
      <c r="C817" s="55"/>
      <c r="H817" s="55"/>
    </row>
    <row r="818" ht="14.25" customHeight="1">
      <c r="C818" s="55"/>
      <c r="H818" s="55"/>
    </row>
    <row r="819" ht="14.25" customHeight="1">
      <c r="C819" s="55"/>
      <c r="H819" s="55"/>
    </row>
    <row r="820" ht="14.25" customHeight="1">
      <c r="C820" s="55"/>
      <c r="H820" s="55"/>
    </row>
    <row r="821" ht="14.25" customHeight="1">
      <c r="C821" s="55"/>
      <c r="H821" s="55"/>
    </row>
    <row r="822" ht="14.25" customHeight="1">
      <c r="C822" s="55"/>
      <c r="H822" s="55"/>
    </row>
    <row r="823" ht="14.25" customHeight="1">
      <c r="C823" s="55"/>
      <c r="H823" s="55"/>
    </row>
    <row r="824" ht="14.25" customHeight="1">
      <c r="C824" s="55"/>
      <c r="H824" s="55"/>
    </row>
    <row r="825" ht="14.25" customHeight="1">
      <c r="C825" s="55"/>
      <c r="H825" s="55"/>
    </row>
    <row r="826" ht="14.25" customHeight="1">
      <c r="C826" s="55"/>
      <c r="H826" s="55"/>
    </row>
    <row r="827" ht="14.25" customHeight="1">
      <c r="C827" s="55"/>
      <c r="H827" s="55"/>
    </row>
    <row r="828" ht="14.25" customHeight="1">
      <c r="C828" s="55"/>
      <c r="H828" s="55"/>
    </row>
    <row r="829" ht="14.25" customHeight="1">
      <c r="C829" s="55"/>
      <c r="H829" s="55"/>
    </row>
    <row r="830" ht="14.25" customHeight="1">
      <c r="C830" s="55"/>
      <c r="H830" s="55"/>
    </row>
    <row r="831" ht="14.25" customHeight="1">
      <c r="C831" s="55"/>
      <c r="H831" s="55"/>
    </row>
    <row r="832" ht="14.25" customHeight="1">
      <c r="C832" s="55"/>
      <c r="H832" s="55"/>
    </row>
    <row r="833" ht="14.25" customHeight="1">
      <c r="C833" s="55"/>
      <c r="H833" s="55"/>
    </row>
    <row r="834" ht="14.25" customHeight="1">
      <c r="C834" s="55"/>
      <c r="H834" s="55"/>
    </row>
    <row r="835" ht="14.25" customHeight="1">
      <c r="C835" s="55"/>
      <c r="H835" s="55"/>
    </row>
    <row r="836" ht="14.25" customHeight="1">
      <c r="C836" s="55"/>
      <c r="H836" s="55"/>
    </row>
    <row r="837" ht="14.25" customHeight="1">
      <c r="C837" s="55"/>
      <c r="H837" s="55"/>
    </row>
    <row r="838" ht="14.25" customHeight="1">
      <c r="C838" s="55"/>
      <c r="H838" s="55"/>
    </row>
    <row r="839" ht="14.25" customHeight="1">
      <c r="C839" s="55"/>
      <c r="H839" s="55"/>
    </row>
    <row r="840" ht="14.25" customHeight="1">
      <c r="C840" s="55"/>
      <c r="H840" s="55"/>
    </row>
    <row r="841" ht="14.25" customHeight="1">
      <c r="C841" s="55"/>
      <c r="H841" s="55"/>
    </row>
    <row r="842" ht="14.25" customHeight="1">
      <c r="C842" s="55"/>
      <c r="H842" s="55"/>
    </row>
    <row r="843" ht="14.25" customHeight="1">
      <c r="C843" s="55"/>
      <c r="H843" s="55"/>
    </row>
    <row r="844" ht="14.25" customHeight="1">
      <c r="C844" s="55"/>
      <c r="H844" s="55"/>
    </row>
    <row r="845" ht="14.25" customHeight="1">
      <c r="C845" s="55"/>
      <c r="H845" s="55"/>
    </row>
    <row r="846" ht="14.25" customHeight="1">
      <c r="C846" s="55"/>
      <c r="H846" s="55"/>
    </row>
    <row r="847" ht="14.25" customHeight="1">
      <c r="C847" s="55"/>
      <c r="H847" s="55"/>
    </row>
    <row r="848" ht="14.25" customHeight="1">
      <c r="C848" s="55"/>
      <c r="H848" s="55"/>
    </row>
    <row r="849" ht="14.25" customHeight="1">
      <c r="C849" s="55"/>
      <c r="H849" s="55"/>
    </row>
    <row r="850" ht="14.25" customHeight="1">
      <c r="C850" s="55"/>
      <c r="H850" s="55"/>
    </row>
    <row r="851" ht="14.25" customHeight="1">
      <c r="C851" s="55"/>
      <c r="H851" s="55"/>
    </row>
    <row r="852" ht="14.25" customHeight="1">
      <c r="C852" s="55"/>
      <c r="H852" s="55"/>
    </row>
    <row r="853" ht="14.25" customHeight="1">
      <c r="C853" s="55"/>
      <c r="H853" s="55"/>
    </row>
    <row r="854" ht="14.25" customHeight="1">
      <c r="C854" s="55"/>
      <c r="H854" s="55"/>
    </row>
    <row r="855" ht="14.25" customHeight="1">
      <c r="C855" s="55"/>
      <c r="H855" s="55"/>
    </row>
    <row r="856" ht="14.25" customHeight="1">
      <c r="C856" s="55"/>
      <c r="H856" s="55"/>
    </row>
    <row r="857" ht="14.25" customHeight="1">
      <c r="C857" s="55"/>
      <c r="H857" s="55"/>
    </row>
    <row r="858" ht="14.25" customHeight="1">
      <c r="C858" s="55"/>
      <c r="H858" s="55"/>
    </row>
    <row r="859" ht="14.25" customHeight="1">
      <c r="C859" s="55"/>
      <c r="H859" s="55"/>
    </row>
    <row r="860" ht="14.25" customHeight="1">
      <c r="C860" s="55"/>
      <c r="H860" s="55"/>
    </row>
    <row r="861" ht="14.25" customHeight="1">
      <c r="C861" s="55"/>
      <c r="H861" s="55"/>
    </row>
    <row r="862" ht="14.25" customHeight="1">
      <c r="C862" s="55"/>
      <c r="H862" s="55"/>
    </row>
    <row r="863" ht="14.25" customHeight="1">
      <c r="C863" s="55"/>
      <c r="H863" s="55"/>
    </row>
    <row r="864" ht="14.25" customHeight="1">
      <c r="C864" s="55"/>
      <c r="H864" s="55"/>
    </row>
    <row r="865" ht="14.25" customHeight="1">
      <c r="C865" s="55"/>
      <c r="H865" s="55"/>
    </row>
    <row r="866" ht="14.25" customHeight="1">
      <c r="C866" s="55"/>
      <c r="H866" s="55"/>
    </row>
    <row r="867" ht="14.25" customHeight="1">
      <c r="C867" s="55"/>
      <c r="H867" s="55"/>
    </row>
    <row r="868" ht="14.25" customHeight="1">
      <c r="C868" s="55"/>
      <c r="H868" s="55"/>
    </row>
    <row r="869" ht="14.25" customHeight="1">
      <c r="C869" s="55"/>
      <c r="H869" s="55"/>
    </row>
    <row r="870" ht="14.25" customHeight="1">
      <c r="C870" s="55"/>
      <c r="H870" s="55"/>
    </row>
    <row r="871" ht="14.25" customHeight="1">
      <c r="C871" s="55"/>
      <c r="H871" s="55"/>
    </row>
    <row r="872" ht="14.25" customHeight="1">
      <c r="C872" s="55"/>
      <c r="H872" s="55"/>
    </row>
    <row r="873" ht="14.25" customHeight="1">
      <c r="C873" s="55"/>
      <c r="H873" s="55"/>
    </row>
    <row r="874" ht="14.25" customHeight="1">
      <c r="C874" s="55"/>
      <c r="H874" s="55"/>
    </row>
    <row r="875" ht="14.25" customHeight="1">
      <c r="C875" s="55"/>
      <c r="H875" s="55"/>
    </row>
    <row r="876" ht="14.25" customHeight="1">
      <c r="C876" s="55"/>
      <c r="H876" s="55"/>
    </row>
    <row r="877" ht="14.25" customHeight="1">
      <c r="C877" s="55"/>
      <c r="H877" s="55"/>
    </row>
    <row r="878" ht="14.25" customHeight="1">
      <c r="C878" s="55"/>
      <c r="H878" s="55"/>
    </row>
    <row r="879" ht="14.25" customHeight="1">
      <c r="C879" s="55"/>
      <c r="H879" s="55"/>
    </row>
    <row r="880" ht="14.25" customHeight="1">
      <c r="C880" s="55"/>
      <c r="H880" s="55"/>
    </row>
    <row r="881" ht="14.25" customHeight="1">
      <c r="C881" s="55"/>
      <c r="H881" s="55"/>
    </row>
    <row r="882" ht="14.25" customHeight="1">
      <c r="C882" s="55"/>
      <c r="H882" s="55"/>
    </row>
    <row r="883" ht="14.25" customHeight="1">
      <c r="C883" s="55"/>
      <c r="H883" s="55"/>
    </row>
    <row r="884" ht="14.25" customHeight="1">
      <c r="C884" s="55"/>
      <c r="H884" s="55"/>
    </row>
    <row r="885" ht="14.25" customHeight="1">
      <c r="C885" s="55"/>
      <c r="H885" s="55"/>
    </row>
    <row r="886" ht="14.25" customHeight="1">
      <c r="C886" s="55"/>
      <c r="H886" s="55"/>
    </row>
    <row r="887" ht="14.25" customHeight="1">
      <c r="C887" s="55"/>
      <c r="H887" s="55"/>
    </row>
    <row r="888" ht="14.25" customHeight="1">
      <c r="C888" s="55"/>
      <c r="H888" s="55"/>
    </row>
    <row r="889" ht="14.25" customHeight="1">
      <c r="C889" s="55"/>
      <c r="H889" s="55"/>
    </row>
    <row r="890" ht="14.25" customHeight="1">
      <c r="C890" s="55"/>
      <c r="H890" s="55"/>
    </row>
    <row r="891" ht="14.25" customHeight="1">
      <c r="C891" s="55"/>
      <c r="H891" s="55"/>
    </row>
    <row r="892" ht="14.25" customHeight="1">
      <c r="C892" s="55"/>
      <c r="H892" s="55"/>
    </row>
    <row r="893" ht="14.25" customHeight="1">
      <c r="C893" s="55"/>
      <c r="H893" s="55"/>
    </row>
    <row r="894" ht="14.25" customHeight="1">
      <c r="C894" s="55"/>
      <c r="H894" s="55"/>
    </row>
    <row r="895" ht="14.25" customHeight="1">
      <c r="C895" s="55"/>
      <c r="H895" s="55"/>
    </row>
    <row r="896" ht="14.25" customHeight="1">
      <c r="C896" s="55"/>
      <c r="H896" s="55"/>
    </row>
    <row r="897" ht="14.25" customHeight="1">
      <c r="C897" s="55"/>
      <c r="H897" s="55"/>
    </row>
    <row r="898" ht="14.25" customHeight="1">
      <c r="C898" s="55"/>
      <c r="H898" s="55"/>
    </row>
    <row r="899" ht="14.25" customHeight="1">
      <c r="C899" s="55"/>
      <c r="H899" s="55"/>
    </row>
    <row r="900" ht="14.25" customHeight="1">
      <c r="C900" s="55"/>
      <c r="H900" s="55"/>
    </row>
    <row r="901" ht="14.25" customHeight="1">
      <c r="C901" s="55"/>
      <c r="H901" s="55"/>
    </row>
    <row r="902" ht="14.25" customHeight="1">
      <c r="C902" s="55"/>
      <c r="H902" s="55"/>
    </row>
    <row r="903" ht="14.25" customHeight="1">
      <c r="C903" s="55"/>
      <c r="H903" s="55"/>
    </row>
    <row r="904" ht="14.25" customHeight="1">
      <c r="C904" s="55"/>
      <c r="H904" s="55"/>
    </row>
    <row r="905" ht="14.25" customHeight="1">
      <c r="C905" s="55"/>
      <c r="H905" s="55"/>
    </row>
    <row r="906" ht="14.25" customHeight="1">
      <c r="C906" s="55"/>
      <c r="H906" s="55"/>
    </row>
    <row r="907" ht="14.25" customHeight="1">
      <c r="C907" s="55"/>
      <c r="H907" s="55"/>
    </row>
    <row r="908" ht="14.25" customHeight="1">
      <c r="C908" s="55"/>
      <c r="H908" s="55"/>
    </row>
    <row r="909" ht="14.25" customHeight="1">
      <c r="C909" s="55"/>
      <c r="H909" s="55"/>
    </row>
    <row r="910" ht="14.25" customHeight="1">
      <c r="C910" s="55"/>
      <c r="H910" s="55"/>
    </row>
    <row r="911" ht="14.25" customHeight="1">
      <c r="C911" s="55"/>
      <c r="H911" s="55"/>
    </row>
    <row r="912" ht="14.25" customHeight="1">
      <c r="C912" s="55"/>
      <c r="H912" s="55"/>
    </row>
    <row r="913" ht="14.25" customHeight="1">
      <c r="C913" s="55"/>
      <c r="H913" s="55"/>
    </row>
    <row r="914" ht="14.25" customHeight="1">
      <c r="C914" s="55"/>
      <c r="H914" s="55"/>
    </row>
    <row r="915" ht="14.25" customHeight="1">
      <c r="C915" s="55"/>
      <c r="H915" s="55"/>
    </row>
    <row r="916" ht="14.25" customHeight="1">
      <c r="C916" s="55"/>
      <c r="H916" s="55"/>
    </row>
    <row r="917" ht="14.25" customHeight="1">
      <c r="C917" s="55"/>
      <c r="H917" s="55"/>
    </row>
    <row r="918" ht="14.25" customHeight="1">
      <c r="C918" s="55"/>
      <c r="H918" s="55"/>
    </row>
    <row r="919" ht="14.25" customHeight="1">
      <c r="C919" s="55"/>
      <c r="H919" s="55"/>
    </row>
    <row r="920" ht="14.25" customHeight="1">
      <c r="C920" s="55"/>
      <c r="H920" s="55"/>
    </row>
    <row r="921" ht="14.25" customHeight="1">
      <c r="C921" s="55"/>
      <c r="H921" s="55"/>
    </row>
    <row r="922" ht="14.25" customHeight="1">
      <c r="C922" s="55"/>
      <c r="H922" s="55"/>
    </row>
    <row r="923" ht="14.25" customHeight="1">
      <c r="C923" s="55"/>
      <c r="H923" s="55"/>
    </row>
    <row r="924" ht="14.25" customHeight="1">
      <c r="C924" s="55"/>
      <c r="H924" s="55"/>
    </row>
    <row r="925" ht="14.25" customHeight="1">
      <c r="C925" s="55"/>
      <c r="H925" s="55"/>
    </row>
    <row r="926" ht="14.25" customHeight="1">
      <c r="C926" s="55"/>
      <c r="H926" s="55"/>
    </row>
    <row r="927" ht="14.25" customHeight="1">
      <c r="C927" s="55"/>
      <c r="H927" s="55"/>
    </row>
    <row r="928" ht="14.25" customHeight="1">
      <c r="C928" s="55"/>
      <c r="H928" s="55"/>
    </row>
    <row r="929" ht="14.25" customHeight="1">
      <c r="C929" s="55"/>
      <c r="H929" s="55"/>
    </row>
    <row r="930" ht="14.25" customHeight="1">
      <c r="C930" s="55"/>
      <c r="H930" s="55"/>
    </row>
    <row r="931" ht="14.25" customHeight="1">
      <c r="C931" s="55"/>
      <c r="H931" s="55"/>
    </row>
    <row r="932" ht="14.25" customHeight="1">
      <c r="C932" s="55"/>
      <c r="H932" s="55"/>
    </row>
    <row r="933" ht="14.25" customHeight="1">
      <c r="C933" s="55"/>
      <c r="H933" s="55"/>
    </row>
    <row r="934" ht="14.25" customHeight="1">
      <c r="C934" s="55"/>
      <c r="H934" s="55"/>
    </row>
    <row r="935" ht="14.25" customHeight="1">
      <c r="C935" s="55"/>
      <c r="H935" s="55"/>
    </row>
    <row r="936" ht="14.25" customHeight="1">
      <c r="C936" s="55"/>
      <c r="H936" s="55"/>
    </row>
    <row r="937" ht="14.25" customHeight="1">
      <c r="C937" s="55"/>
      <c r="H937" s="55"/>
    </row>
    <row r="938" ht="14.25" customHeight="1">
      <c r="C938" s="55"/>
      <c r="H938" s="55"/>
    </row>
    <row r="939" ht="14.25" customHeight="1">
      <c r="C939" s="55"/>
      <c r="H939" s="55"/>
    </row>
    <row r="940" ht="14.25" customHeight="1">
      <c r="C940" s="55"/>
      <c r="H940" s="55"/>
    </row>
    <row r="941" ht="14.25" customHeight="1">
      <c r="C941" s="55"/>
      <c r="H941" s="55"/>
    </row>
    <row r="942" ht="14.25" customHeight="1">
      <c r="C942" s="55"/>
      <c r="H942" s="55"/>
    </row>
    <row r="943" ht="14.25" customHeight="1">
      <c r="C943" s="55"/>
      <c r="H943" s="55"/>
    </row>
    <row r="944" ht="14.25" customHeight="1">
      <c r="C944" s="55"/>
      <c r="H944" s="55"/>
    </row>
    <row r="945" ht="14.25" customHeight="1">
      <c r="C945" s="55"/>
      <c r="H945" s="55"/>
    </row>
    <row r="946" ht="14.25" customHeight="1">
      <c r="C946" s="55"/>
      <c r="H946" s="55"/>
    </row>
    <row r="947" ht="14.25" customHeight="1">
      <c r="C947" s="55"/>
      <c r="H947" s="55"/>
    </row>
    <row r="948" ht="14.25" customHeight="1">
      <c r="C948" s="55"/>
      <c r="H948" s="55"/>
    </row>
    <row r="949" ht="14.25" customHeight="1">
      <c r="C949" s="55"/>
      <c r="H949" s="55"/>
    </row>
    <row r="950" ht="14.25" customHeight="1">
      <c r="C950" s="55"/>
      <c r="H950" s="55"/>
    </row>
    <row r="951" ht="14.25" customHeight="1">
      <c r="C951" s="55"/>
      <c r="H951" s="55"/>
    </row>
    <row r="952" ht="14.25" customHeight="1">
      <c r="C952" s="55"/>
      <c r="H952" s="55"/>
    </row>
    <row r="953" ht="14.25" customHeight="1">
      <c r="C953" s="55"/>
      <c r="H953" s="55"/>
    </row>
    <row r="954" ht="14.25" customHeight="1">
      <c r="C954" s="55"/>
      <c r="H954" s="55"/>
    </row>
    <row r="955" ht="14.25" customHeight="1">
      <c r="C955" s="55"/>
      <c r="H955" s="55"/>
    </row>
    <row r="956" ht="14.25" customHeight="1">
      <c r="C956" s="55"/>
      <c r="H956" s="55"/>
    </row>
    <row r="957" ht="14.25" customHeight="1">
      <c r="C957" s="55"/>
      <c r="H957" s="55"/>
    </row>
    <row r="958" ht="14.25" customHeight="1">
      <c r="C958" s="55"/>
      <c r="H958" s="55"/>
    </row>
    <row r="959" ht="14.25" customHeight="1">
      <c r="C959" s="55"/>
      <c r="H959" s="55"/>
    </row>
    <row r="960" ht="14.25" customHeight="1">
      <c r="C960" s="55"/>
      <c r="H960" s="55"/>
    </row>
    <row r="961" ht="14.25" customHeight="1">
      <c r="C961" s="55"/>
      <c r="H961" s="55"/>
    </row>
    <row r="962" ht="14.25" customHeight="1">
      <c r="C962" s="55"/>
      <c r="H962" s="55"/>
    </row>
    <row r="963" ht="14.25" customHeight="1">
      <c r="C963" s="55"/>
      <c r="H963" s="55"/>
    </row>
    <row r="964" ht="14.25" customHeight="1">
      <c r="C964" s="55"/>
      <c r="H964" s="55"/>
    </row>
    <row r="965" ht="14.25" customHeight="1">
      <c r="C965" s="55"/>
      <c r="H965" s="55"/>
    </row>
    <row r="966" ht="14.25" customHeight="1">
      <c r="C966" s="55"/>
      <c r="H966" s="55"/>
    </row>
    <row r="967" ht="14.25" customHeight="1">
      <c r="C967" s="55"/>
      <c r="H967" s="55"/>
    </row>
    <row r="968" ht="14.25" customHeight="1">
      <c r="C968" s="55"/>
      <c r="H968" s="55"/>
    </row>
    <row r="969" ht="14.25" customHeight="1">
      <c r="C969" s="55"/>
      <c r="H969" s="55"/>
    </row>
    <row r="970" ht="14.25" customHeight="1">
      <c r="C970" s="55"/>
      <c r="H970" s="55"/>
    </row>
    <row r="971" ht="14.25" customHeight="1">
      <c r="C971" s="55"/>
      <c r="H971" s="55"/>
    </row>
    <row r="972" ht="14.25" customHeight="1">
      <c r="C972" s="55"/>
      <c r="H972" s="55"/>
    </row>
    <row r="973" ht="14.25" customHeight="1">
      <c r="C973" s="55"/>
      <c r="H973" s="55"/>
    </row>
    <row r="974" ht="14.25" customHeight="1">
      <c r="C974" s="55"/>
      <c r="H974" s="55"/>
    </row>
    <row r="975" ht="14.25" customHeight="1">
      <c r="C975" s="55"/>
      <c r="H975" s="55"/>
    </row>
    <row r="976" ht="14.25" customHeight="1">
      <c r="C976" s="55"/>
      <c r="H976" s="55"/>
    </row>
    <row r="977" ht="14.25" customHeight="1">
      <c r="C977" s="55"/>
      <c r="H977" s="55"/>
    </row>
    <row r="978" ht="14.25" customHeight="1">
      <c r="C978" s="55"/>
      <c r="H978" s="55"/>
    </row>
    <row r="979" ht="14.25" customHeight="1">
      <c r="C979" s="55"/>
      <c r="H979" s="55"/>
    </row>
    <row r="980" ht="14.25" customHeight="1">
      <c r="C980" s="55"/>
      <c r="H980" s="55"/>
    </row>
    <row r="981" ht="14.25" customHeight="1">
      <c r="C981" s="55"/>
      <c r="H981" s="55"/>
    </row>
    <row r="982" ht="14.25" customHeight="1">
      <c r="C982" s="55"/>
      <c r="H982" s="55"/>
    </row>
    <row r="983" ht="14.25" customHeight="1">
      <c r="C983" s="55"/>
      <c r="H983" s="55"/>
    </row>
    <row r="984" ht="14.25" customHeight="1">
      <c r="C984" s="55"/>
      <c r="H984" s="55"/>
    </row>
    <row r="985" ht="14.25" customHeight="1">
      <c r="C985" s="55"/>
      <c r="H985" s="55"/>
    </row>
    <row r="986" ht="14.25" customHeight="1">
      <c r="C986" s="55"/>
      <c r="H986" s="55"/>
    </row>
    <row r="987" ht="14.25" customHeight="1">
      <c r="C987" s="55"/>
      <c r="H987" s="55"/>
    </row>
    <row r="988" ht="14.25" customHeight="1">
      <c r="C988" s="55"/>
      <c r="H988" s="55"/>
    </row>
    <row r="989" ht="14.25" customHeight="1">
      <c r="C989" s="55"/>
      <c r="H989" s="55"/>
    </row>
    <row r="990" ht="14.25" customHeight="1">
      <c r="C990" s="55"/>
      <c r="H990" s="55"/>
    </row>
    <row r="991" ht="14.25" customHeight="1">
      <c r="C991" s="55"/>
      <c r="H991" s="55"/>
    </row>
    <row r="992" ht="14.25" customHeight="1">
      <c r="C992" s="55"/>
      <c r="H992" s="55"/>
    </row>
    <row r="993" ht="14.25" customHeight="1">
      <c r="C993" s="55"/>
      <c r="H993" s="55"/>
    </row>
    <row r="994" ht="14.25" customHeight="1">
      <c r="C994" s="55"/>
      <c r="H994" s="55"/>
    </row>
    <row r="995" ht="14.25" customHeight="1">
      <c r="C995" s="55"/>
      <c r="H995" s="55"/>
    </row>
    <row r="996" ht="14.25" customHeight="1">
      <c r="C996" s="55"/>
      <c r="H996" s="55"/>
    </row>
    <row r="997" ht="14.25" customHeight="1">
      <c r="C997" s="55"/>
      <c r="H997" s="55"/>
    </row>
    <row r="998" ht="14.25" customHeight="1">
      <c r="C998" s="55"/>
      <c r="H998" s="55"/>
    </row>
    <row r="999" ht="14.25" customHeight="1">
      <c r="C999" s="55"/>
      <c r="H999" s="55"/>
    </row>
    <row r="1000" ht="14.25" customHeight="1">
      <c r="C1000" s="55"/>
      <c r="H1000" s="55"/>
    </row>
  </sheetData>
  <mergeCells count="1">
    <mergeCell ref="A1:H1"/>
  </mergeCells>
  <printOptions/>
  <pageMargins bottom="0.75" footer="0.0" header="0.0" left="0.7" right="0.7" top="0.75"/>
  <pageSetup orientation="landscape"/>
  <drawing r:id="rId1"/>
  <tableParts count="7">
    <tablePart r:id="rId9"/>
    <tablePart r:id="rId10"/>
    <tablePart r:id="rId11"/>
    <tablePart r:id="rId12"/>
    <tablePart r:id="rId13"/>
    <tablePart r:id="rId14"/>
    <tablePart r:id="rId15"/>
  </tableParts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2026-07-04T13:16:05Z</dcterms:created>
  <dc:creator>LENOVO</dc:creator>
</cp:coreProperties>
</file>